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6" windowHeight="8520" activeTab="1"/>
  </bookViews>
  <sheets>
    <sheet name="msheas" sheetId="1" r:id="rId1"/>
    <sheet name="计划本" sheetId="2" r:id="rId2"/>
  </sheets>
  <definedNames>
    <definedName name="_xlnm.Print_Area" localSheetId="1">'计划本'!$B$1:$H$920</definedName>
    <definedName name="_xlnm.Print_Titles" localSheetId="1">'计划本'!$4:$7</definedName>
  </definedNames>
  <calcPr fullCalcOnLoad="1"/>
</workbook>
</file>

<file path=xl/sharedStrings.xml><?xml version="1.0" encoding="utf-8"?>
<sst xmlns="http://schemas.openxmlformats.org/spreadsheetml/2006/main" count="7396" uniqueCount="1837">
  <si>
    <t>nd</t>
  </si>
  <si>
    <t>zgbmdm</t>
  </si>
  <si>
    <t>dwdm</t>
  </si>
  <si>
    <t>bszgm</t>
  </si>
  <si>
    <t>bsxsx</t>
  </si>
  <si>
    <t>bszyxw</t>
  </si>
  <si>
    <t>sszgm</t>
  </si>
  <si>
    <t>ssxsx</t>
  </si>
  <si>
    <t>sszyxw</t>
  </si>
  <si>
    <t>shztm</t>
  </si>
  <si>
    <t>bz</t>
  </si>
  <si>
    <t>年度</t>
  </si>
  <si>
    <t>主管部门代码</t>
  </si>
  <si>
    <t>单位代码</t>
  </si>
  <si>
    <t>博士总规模</t>
  </si>
  <si>
    <t>博士学术型</t>
  </si>
  <si>
    <t>博士专业学位</t>
  </si>
  <si>
    <t>硕士总规模</t>
  </si>
  <si>
    <t>硕士学术型</t>
  </si>
  <si>
    <t>硕士专业学位</t>
  </si>
  <si>
    <t>状态</t>
  </si>
  <si>
    <t>备注</t>
  </si>
  <si>
    <t>2015</t>
  </si>
  <si>
    <t>315司法部</t>
  </si>
  <si>
    <t>11903中央司法警官学院</t>
  </si>
  <si>
    <t>已审核</t>
  </si>
  <si>
    <t/>
  </si>
  <si>
    <t>339工信部</t>
  </si>
  <si>
    <t>10006北京航空航天大学</t>
  </si>
  <si>
    <t>10007北京理工大学</t>
  </si>
  <si>
    <t>10213哈尔滨工业大学</t>
  </si>
  <si>
    <t>10217哈尔滨工程大学</t>
  </si>
  <si>
    <t>10287南京航空航天大学</t>
  </si>
  <si>
    <t>10288南京理工大学</t>
  </si>
  <si>
    <t>10699西北工业大学</t>
  </si>
  <si>
    <t>348交通部</t>
  </si>
  <si>
    <t>10151大连海事大学</t>
  </si>
  <si>
    <t>360教育部</t>
  </si>
  <si>
    <t>10001北京大学</t>
  </si>
  <si>
    <t>10002中国人民大学</t>
  </si>
  <si>
    <t>10003清华大学</t>
  </si>
  <si>
    <t>10004北京交通大学</t>
  </si>
  <si>
    <t>10008北京科技大学</t>
  </si>
  <si>
    <t>10010北京化工大学</t>
  </si>
  <si>
    <t>10013北京邮电大学</t>
  </si>
  <si>
    <t>10019中国农业大学</t>
  </si>
  <si>
    <t>10022北京林业大学</t>
  </si>
  <si>
    <t>10026北京中医药大学</t>
  </si>
  <si>
    <t>10027北京师范大学</t>
  </si>
  <si>
    <t>10030北京外国语大学</t>
  </si>
  <si>
    <t>10032北京语言大学</t>
  </si>
  <si>
    <t>10033中国传媒大学</t>
  </si>
  <si>
    <t>10034中央财经大学</t>
  </si>
  <si>
    <t>10036对外经济贸易大学</t>
  </si>
  <si>
    <t>314其他</t>
  </si>
  <si>
    <t>10042国际关系学院</t>
  </si>
  <si>
    <t>10045中央音乐学院</t>
  </si>
  <si>
    <t>10047中央美术学院</t>
  </si>
  <si>
    <t>10048中央戏剧学院</t>
  </si>
  <si>
    <t>10053中国政法大学</t>
  </si>
  <si>
    <t>10054华北电力大学</t>
  </si>
  <si>
    <t>11413中国矿业大学（北京）</t>
  </si>
  <si>
    <t>11414中国石油大学（北京）</t>
  </si>
  <si>
    <t>11415中国地质大学（北京）</t>
  </si>
  <si>
    <t>10055南开大学</t>
  </si>
  <si>
    <t>10056天津大学</t>
  </si>
  <si>
    <t>10141大连理工大学</t>
  </si>
  <si>
    <t>10145东北大学</t>
  </si>
  <si>
    <t>10183吉林大学</t>
  </si>
  <si>
    <t>10200东北师范大学</t>
  </si>
  <si>
    <t>10225东北林业大学</t>
  </si>
  <si>
    <t>10246复旦大学</t>
  </si>
  <si>
    <t>10247同济大学</t>
  </si>
  <si>
    <t>10248上海交通大学</t>
  </si>
  <si>
    <t>10251华东理工大学</t>
  </si>
  <si>
    <t>10255东华大学</t>
  </si>
  <si>
    <t>10269华东师范大学</t>
  </si>
  <si>
    <t>10271上海外国语大学</t>
  </si>
  <si>
    <t>10272上海财经大学</t>
  </si>
  <si>
    <t>10284南京大学</t>
  </si>
  <si>
    <t>10286东南大学</t>
  </si>
  <si>
    <t>10290中国矿业大学</t>
  </si>
  <si>
    <t>10294河海大学</t>
  </si>
  <si>
    <t>10295江南大学</t>
  </si>
  <si>
    <t>10307南京农业大学</t>
  </si>
  <si>
    <t>10316中国药科大学</t>
  </si>
  <si>
    <t>10335浙江大学</t>
  </si>
  <si>
    <t>10359合肥工业大学</t>
  </si>
  <si>
    <t>10384厦门大学</t>
  </si>
  <si>
    <t>10422山东大学</t>
  </si>
  <si>
    <t>10423中国海洋大学</t>
  </si>
  <si>
    <t>10425中国石油大学（华东）</t>
  </si>
  <si>
    <t>10486武汉大学</t>
  </si>
  <si>
    <t>10487华中科技大学</t>
  </si>
  <si>
    <t>10491中国地质大学（武汉）</t>
  </si>
  <si>
    <t>10497武汉理工大学</t>
  </si>
  <si>
    <t>10504华中农业大学</t>
  </si>
  <si>
    <t>10511华中师范大学</t>
  </si>
  <si>
    <t>10520中南财经政法大学</t>
  </si>
  <si>
    <t>10532湖南大学</t>
  </si>
  <si>
    <t>201中办</t>
  </si>
  <si>
    <t>10018北京电子科技学院</t>
  </si>
  <si>
    <t>301外交部</t>
  </si>
  <si>
    <t>10040外交学院</t>
  </si>
  <si>
    <t>308民委</t>
  </si>
  <si>
    <t>10052中央民族大学</t>
  </si>
  <si>
    <t>12026大连民族学院</t>
  </si>
  <si>
    <t>10524中南民族大学</t>
  </si>
  <si>
    <t>10656西南民族大学</t>
  </si>
  <si>
    <t>10742西北民族大学</t>
  </si>
  <si>
    <t>11407北方民族大学</t>
  </si>
  <si>
    <t>312公安部</t>
  </si>
  <si>
    <t>10041中国人民公安大学</t>
  </si>
  <si>
    <t>11105中国人民武装警察部队学院</t>
  </si>
  <si>
    <t>10175中国刑事警察学院</t>
  </si>
  <si>
    <t>34安徽</t>
  </si>
  <si>
    <t>10878安徽建筑大学</t>
  </si>
  <si>
    <t>10879安徽科技学院</t>
  </si>
  <si>
    <t>14098合肥师范学院</t>
  </si>
  <si>
    <t>35福建</t>
  </si>
  <si>
    <t>10386福州大学</t>
  </si>
  <si>
    <t>10388福建工程学院</t>
  </si>
  <si>
    <t>10389福建农林大学</t>
  </si>
  <si>
    <t>10390集美大学</t>
  </si>
  <si>
    <t>10392福建医科大学</t>
  </si>
  <si>
    <t>10393福建中医药大学</t>
  </si>
  <si>
    <t>10394福建师范大学</t>
  </si>
  <si>
    <t>10402闽南师范大学</t>
  </si>
  <si>
    <t>36江西</t>
  </si>
  <si>
    <t>10403南昌大学</t>
  </si>
  <si>
    <t>博士研究生计划增量部分主要向医学院倾斜；硕士研究生计划中包含与江西科技学院联合培养硕士研究生（专业学位）8名</t>
  </si>
  <si>
    <t>10404华东交通大学</t>
  </si>
  <si>
    <t>10405东华理工大学</t>
  </si>
  <si>
    <t>10406南昌航空大学</t>
  </si>
  <si>
    <t>10407江西理工大学</t>
  </si>
  <si>
    <t>10408景德镇陶瓷学院</t>
  </si>
  <si>
    <t>10410江西农业大学</t>
  </si>
  <si>
    <t>10412江西中医药大学</t>
  </si>
  <si>
    <t>10413赣南医学院</t>
  </si>
  <si>
    <t>10414江西师范大学</t>
  </si>
  <si>
    <t>硕士研究生计划中包含与江西科技学院联合培养硕士研究生（专业学位）7名</t>
  </si>
  <si>
    <t>10418赣南师范学院</t>
  </si>
  <si>
    <t>10419井冈山大学</t>
  </si>
  <si>
    <t>10421江西财经大学</t>
  </si>
  <si>
    <t>11319南昌工程学院</t>
  </si>
  <si>
    <t>37山东</t>
  </si>
  <si>
    <t>10424山东科技大学</t>
  </si>
  <si>
    <t>10426青岛科技大学</t>
  </si>
  <si>
    <t>10427济南大学</t>
  </si>
  <si>
    <t>10429青岛理工大学</t>
  </si>
  <si>
    <t>10430山东建筑大学</t>
  </si>
  <si>
    <t>10431齐鲁工业大学</t>
  </si>
  <si>
    <t>10433山东理工大学</t>
  </si>
  <si>
    <t>10434山东农业大学</t>
  </si>
  <si>
    <t>10435青岛农业大学</t>
  </si>
  <si>
    <t>10441山东中医药大学</t>
  </si>
  <si>
    <t>10445山东师范大学</t>
  </si>
  <si>
    <t>10446曲阜师范大学</t>
  </si>
  <si>
    <t>10447聊城大学</t>
  </si>
  <si>
    <t>10451鲁东大学</t>
  </si>
  <si>
    <t>10456山东财经大学</t>
  </si>
  <si>
    <t>10458山东艺术学院</t>
  </si>
  <si>
    <t>10908山东工艺美术学院</t>
  </si>
  <si>
    <t>11065青岛大学</t>
  </si>
  <si>
    <t>11066烟台大学</t>
  </si>
  <si>
    <t>11510山东交通学院</t>
  </si>
  <si>
    <t>11688山东工商学院</t>
  </si>
  <si>
    <t>14100山东政法学院</t>
  </si>
  <si>
    <t>41河南</t>
  </si>
  <si>
    <t>10078华北水利水电大学</t>
  </si>
  <si>
    <t>10459郑州大学</t>
  </si>
  <si>
    <t>10460河南理工大学</t>
  </si>
  <si>
    <t>10462郑州轻工业学院</t>
  </si>
  <si>
    <t>10463河南工业大学</t>
  </si>
  <si>
    <t>10464河南科技大学</t>
  </si>
  <si>
    <t>10465中原工学院</t>
  </si>
  <si>
    <t>10466河南农业大学</t>
  </si>
  <si>
    <t>10467河南科技学院</t>
  </si>
  <si>
    <t>10471河南中医学院</t>
  </si>
  <si>
    <t>10472新乡医学院</t>
  </si>
  <si>
    <t>10475河南大学</t>
  </si>
  <si>
    <t>10476河南师范大学</t>
  </si>
  <si>
    <t>10477信阳师范学院</t>
  </si>
  <si>
    <t>10479安阳师范学院</t>
  </si>
  <si>
    <t>10481南阳师范学院</t>
  </si>
  <si>
    <t>10482洛阳师范学院</t>
  </si>
  <si>
    <t>10533中南大学</t>
  </si>
  <si>
    <t>51四川</t>
  </si>
  <si>
    <t>10621成都信息工程学院</t>
  </si>
  <si>
    <t>10622四川理工学院</t>
  </si>
  <si>
    <t>10623西华大学</t>
  </si>
  <si>
    <t>10626四川农业大学</t>
  </si>
  <si>
    <t>10632泸州医学院</t>
  </si>
  <si>
    <t>10633成都中医药大学</t>
  </si>
  <si>
    <t>10634川北医学院</t>
  </si>
  <si>
    <t>10636四川师范大学</t>
  </si>
  <si>
    <t>10638西华师范大学</t>
  </si>
  <si>
    <t>10639绵阳师范学院</t>
  </si>
  <si>
    <t>10653成都体育学院</t>
  </si>
  <si>
    <t>10654四川音乐学院</t>
  </si>
  <si>
    <t>12212四川警察学院</t>
  </si>
  <si>
    <t>13705成都医学院</t>
  </si>
  <si>
    <t>52贵州</t>
  </si>
  <si>
    <t>10657贵州大学</t>
  </si>
  <si>
    <t>10660贵阳医学院</t>
  </si>
  <si>
    <t>10661遵义医学院</t>
  </si>
  <si>
    <t>10662贵阳中医学院</t>
  </si>
  <si>
    <t>10663贵州师范大学</t>
  </si>
  <si>
    <t>10671贵州财经大学</t>
  </si>
  <si>
    <t>10672贵州民族大学</t>
  </si>
  <si>
    <t>53云南</t>
  </si>
  <si>
    <t>10673云南大学</t>
  </si>
  <si>
    <t>10674昆明理工大学</t>
  </si>
  <si>
    <t>10676云南农业大学</t>
  </si>
  <si>
    <t>10677西南林业大学</t>
  </si>
  <si>
    <t>10678昆明医科大学</t>
  </si>
  <si>
    <t>10679大理学院</t>
  </si>
  <si>
    <t>10680云南中医学院</t>
  </si>
  <si>
    <t>10681云南师范大学</t>
  </si>
  <si>
    <t>10689云南财经大学</t>
  </si>
  <si>
    <t>10690云南艺术学院</t>
  </si>
  <si>
    <t>54西藏</t>
  </si>
  <si>
    <t>10694西藏大学</t>
  </si>
  <si>
    <t>10695西藏民族学院</t>
  </si>
  <si>
    <t>10696西藏藏医学院</t>
  </si>
  <si>
    <t>61陕西</t>
  </si>
  <si>
    <t>10697西北大学</t>
  </si>
  <si>
    <t>10700西安理工大学</t>
  </si>
  <si>
    <t>10702西安工业大学</t>
  </si>
  <si>
    <t>10703西安建筑科技大学</t>
  </si>
  <si>
    <t>10704西安科技大学</t>
  </si>
  <si>
    <t>10705西安石油大学</t>
  </si>
  <si>
    <t>10708陕西科技大学</t>
  </si>
  <si>
    <t>10709西安工程大学</t>
  </si>
  <si>
    <t>10716陕西中医学院</t>
  </si>
  <si>
    <t>10719延安大学</t>
  </si>
  <si>
    <t>10720陕西理工学院</t>
  </si>
  <si>
    <t>10721宝鸡文理学院</t>
  </si>
  <si>
    <t>10724西安外国语大学</t>
  </si>
  <si>
    <t>10726西北政法大学</t>
  </si>
  <si>
    <t>10728西安音乐学院</t>
  </si>
  <si>
    <t>10619西南科技大学</t>
  </si>
  <si>
    <t>62甘肃</t>
  </si>
  <si>
    <t>10731兰州理工大学</t>
  </si>
  <si>
    <t>10732兰州交通大学</t>
  </si>
  <si>
    <t>10733甘肃农业大学</t>
  </si>
  <si>
    <t>10735甘肃中医学院</t>
  </si>
  <si>
    <t>10736西北师范大学</t>
  </si>
  <si>
    <t>10739天水师范学院</t>
  </si>
  <si>
    <t>10741兰州商学院</t>
  </si>
  <si>
    <t>11406甘肃政法学院</t>
  </si>
  <si>
    <t>63青海</t>
  </si>
  <si>
    <t>10743青海大学</t>
  </si>
  <si>
    <t>10746青海师范大学</t>
  </si>
  <si>
    <t>10748青海民族大学</t>
  </si>
  <si>
    <t>64宁夏</t>
  </si>
  <si>
    <t>10749宁夏大学</t>
  </si>
  <si>
    <t>10752宁夏医科大学</t>
  </si>
  <si>
    <t>10753宁夏师范学院</t>
  </si>
  <si>
    <t>65新疆</t>
  </si>
  <si>
    <t>10755新疆大学</t>
  </si>
  <si>
    <t>10758新疆农业大学</t>
  </si>
  <si>
    <t>10760新疆医科大学</t>
  </si>
  <si>
    <t>10762新疆师范大学</t>
  </si>
  <si>
    <t>10763喀什师范学院</t>
  </si>
  <si>
    <t>10764伊犁师范学院</t>
  </si>
  <si>
    <t>10766新疆财经大学</t>
  </si>
  <si>
    <t>10768新疆艺术学院</t>
  </si>
  <si>
    <t>10997昌吉学院</t>
  </si>
  <si>
    <t>11北京</t>
  </si>
  <si>
    <t>10016北京建筑大学</t>
  </si>
  <si>
    <t>12天津</t>
  </si>
  <si>
    <t>10061天津农学院</t>
  </si>
  <si>
    <t>10071天津体育学院</t>
  </si>
  <si>
    <t>10729西安美术学院</t>
  </si>
  <si>
    <t>11560西安财经学院</t>
  </si>
  <si>
    <t>11664西安邮电大学</t>
  </si>
  <si>
    <t>11840西安医学院</t>
  </si>
  <si>
    <t>14山西</t>
  </si>
  <si>
    <t>10809山西中医学院</t>
  </si>
  <si>
    <t>21辽宁</t>
  </si>
  <si>
    <t>10160辽宁医学院</t>
  </si>
  <si>
    <t>10161大连医科大学</t>
  </si>
  <si>
    <t>10162辽宁中医药大学</t>
  </si>
  <si>
    <t>10176沈阳体育学院</t>
  </si>
  <si>
    <t>22吉林</t>
  </si>
  <si>
    <t>10208吉林体育学院</t>
  </si>
  <si>
    <t>23黑龙江</t>
  </si>
  <si>
    <t>10223黑龙江八一农垦大学</t>
  </si>
  <si>
    <t>31上海</t>
  </si>
  <si>
    <t>11835上海政法学院</t>
  </si>
  <si>
    <t>32江苏</t>
  </si>
  <si>
    <t>10330南京体育学院</t>
  </si>
  <si>
    <t>33浙江</t>
  </si>
  <si>
    <t>10876浙江万里学院</t>
  </si>
  <si>
    <t>10438潍坊医学院</t>
  </si>
  <si>
    <t>10439泰山医学院</t>
  </si>
  <si>
    <t>10440滨州医学院</t>
  </si>
  <si>
    <t>10443济宁医学院</t>
  </si>
  <si>
    <t>10457山东体育学院</t>
  </si>
  <si>
    <t>42湖北</t>
  </si>
  <si>
    <t>10495武汉纺织大学</t>
  </si>
  <si>
    <t>10496武汉轻工大学</t>
  </si>
  <si>
    <t>10500湖北工业大学</t>
  </si>
  <si>
    <t>10507湖北中医药大学</t>
  </si>
  <si>
    <t>10512湖北大学</t>
  </si>
  <si>
    <t>10513湖北师范学院</t>
  </si>
  <si>
    <t>10514黄冈师范学院</t>
  </si>
  <si>
    <t>10517湖北民族学院</t>
  </si>
  <si>
    <t>10523湖北美术学院</t>
  </si>
  <si>
    <t>10525湖北汽车工业学院</t>
  </si>
  <si>
    <t>10927湖北科技学院</t>
  </si>
  <si>
    <t>10929湖北医药学院</t>
  </si>
  <si>
    <t>11075三峡大学</t>
  </si>
  <si>
    <t>11524武汉音乐学院</t>
  </si>
  <si>
    <t>11600湖北经济学院</t>
  </si>
  <si>
    <t>43湖南</t>
  </si>
  <si>
    <t>10530湘潭大学</t>
  </si>
  <si>
    <t>10531吉首大学</t>
  </si>
  <si>
    <t>10534湖南科技大学</t>
  </si>
  <si>
    <t>10536长沙理工大学</t>
  </si>
  <si>
    <t>10537湖南农业大学</t>
  </si>
  <si>
    <t>10538中南林业科技大学</t>
  </si>
  <si>
    <t>10541湖南中医药大学</t>
  </si>
  <si>
    <t>10542湖南师范大学</t>
  </si>
  <si>
    <t>10543湖南理工学院</t>
  </si>
  <si>
    <t>10547邵阳学院</t>
  </si>
  <si>
    <t>10553湖南人文科技学院</t>
  </si>
  <si>
    <t>10554湖南商学院</t>
  </si>
  <si>
    <t>10555南华大学</t>
  </si>
  <si>
    <t>11342湖南工程学院</t>
  </si>
  <si>
    <t>11535湖南工业大学</t>
  </si>
  <si>
    <t>44广东</t>
  </si>
  <si>
    <t>10560汕头大学</t>
  </si>
  <si>
    <t xml:space="preserve">硕士计划含省级联合培养研究生示范基地计划5人。
</t>
  </si>
  <si>
    <t>10564华南农业大学</t>
  </si>
  <si>
    <t>硕士计划含省级联合培养研究生示范基地计划12人。</t>
  </si>
  <si>
    <t>10566广东海洋大学</t>
  </si>
  <si>
    <t>硕士计划含省级联合培养研究生示范基地计划4人。</t>
  </si>
  <si>
    <t>10571广东医学院</t>
  </si>
  <si>
    <t>硕士计划含省级联合培养研究生示范基地计划1人。</t>
  </si>
  <si>
    <t>10572广州中医药大学</t>
  </si>
  <si>
    <t>硕士计划含省级联合培养研究生示范基地计划6人，中山研究生培养基地联合培养硕士计划2人。</t>
  </si>
  <si>
    <t>10573广东药学院</t>
  </si>
  <si>
    <t xml:space="preserve">硕士计划含省级联合培养研究生示范基地计划3人。
</t>
  </si>
  <si>
    <t>10574华南师范大学</t>
  </si>
  <si>
    <t xml:space="preserve">博士计划含2015年对口支援西部地区高校定向培养博士计划1人（西藏大学），与省教研院联合培养计划2人。硕士计划含2015年对口支援西部地区高校定向培养硕士计划2人（西藏大学），与省教研院合作计划8人，省级联合培养研究生示范基地计划12人，中山研究生培养基地联合培养硕士计划5人。
</t>
  </si>
  <si>
    <t>10484河南财经政法大学</t>
  </si>
  <si>
    <t>10485郑州航空工业管理学院</t>
  </si>
  <si>
    <t>10488武汉科技大学</t>
  </si>
  <si>
    <t>10489长江大学</t>
  </si>
  <si>
    <t>10490武汉工程大学</t>
  </si>
  <si>
    <t>45广西</t>
  </si>
  <si>
    <t>10593广西大学</t>
  </si>
  <si>
    <t>10594广西科技大学</t>
  </si>
  <si>
    <t>10595桂林电子科技大学</t>
  </si>
  <si>
    <t>10596桂林理工大学</t>
  </si>
  <si>
    <t>10598广西医科大学</t>
  </si>
  <si>
    <t>10599右江民族医学院</t>
  </si>
  <si>
    <t>10600广西中医药大学</t>
  </si>
  <si>
    <t>10601桂林医学院</t>
  </si>
  <si>
    <t>10602广西师范大学</t>
  </si>
  <si>
    <t>10603广西师范学院</t>
  </si>
  <si>
    <t>10607广西艺术学院</t>
  </si>
  <si>
    <t>10608广西民族大学</t>
  </si>
  <si>
    <t>11548广西财经学院</t>
  </si>
  <si>
    <t>46海南</t>
  </si>
  <si>
    <t>10589海南大学</t>
  </si>
  <si>
    <t>11100琼州学院</t>
  </si>
  <si>
    <t>11658海南师范大学</t>
  </si>
  <si>
    <t>11810海南医学院</t>
  </si>
  <si>
    <t>50重庆</t>
  </si>
  <si>
    <t>10617重庆邮电大学</t>
  </si>
  <si>
    <t>10618重庆交通大学</t>
  </si>
  <si>
    <t>10631重庆医科大学</t>
  </si>
  <si>
    <t>10637重庆师范大学</t>
  </si>
  <si>
    <t>10643重庆三峡学院</t>
  </si>
  <si>
    <t>10650四川外国语大学</t>
  </si>
  <si>
    <t>10652西南政法大学</t>
  </si>
  <si>
    <t>10655四川美术学院</t>
  </si>
  <si>
    <t>11551重庆科技学院</t>
  </si>
  <si>
    <t>11660重庆理工大学</t>
  </si>
  <si>
    <t>11799重庆工商大学</t>
  </si>
  <si>
    <t>10615西南石油大学</t>
  </si>
  <si>
    <t>10616成都理工大学</t>
  </si>
  <si>
    <t>10585广州体育学院</t>
  </si>
  <si>
    <t xml:space="preserve">硕士计划含省级联合培养研究生示范基地计划2人。
</t>
  </si>
  <si>
    <t>10586广州美术学院</t>
  </si>
  <si>
    <t xml:space="preserve">硕士计划含省级联合培养研究生示范基地计划4人，中山研究生培养基地联合培养硕士计划6人。
</t>
  </si>
  <si>
    <t>10587星海音乐学院</t>
  </si>
  <si>
    <t>10588广东技术师范学院</t>
  </si>
  <si>
    <t xml:space="preserve">硕士计划含“少数民族高层次骨干人才”硕士招生计划10人，与省教研院合作计划4人，省级联合培养研究生示范基地计划4人，与省属高校联合培养硕士计划6人。
</t>
  </si>
  <si>
    <t>10592广东财经大学</t>
  </si>
  <si>
    <t>11347仲恺农业工程学院</t>
  </si>
  <si>
    <t>11349五邑大学</t>
  </si>
  <si>
    <t>11540广东金融学院</t>
  </si>
  <si>
    <t>11845广东工业大学</t>
  </si>
  <si>
    <t xml:space="preserve">硕士计划含省级联合培养研究生示范基地计划17人，中山研究生培养基地联合培养硕士计划6人，与省属高校联合培养硕士计划6人。
</t>
  </si>
  <si>
    <t>11846广东外语外贸大学</t>
  </si>
  <si>
    <t>12121南方医科大学</t>
  </si>
  <si>
    <t xml:space="preserve">硕士计划含省级联合培养研究生示范基地计划6人，中山研究生培养基地联合培养硕士计划4人。
</t>
  </si>
  <si>
    <t>417民航</t>
  </si>
  <si>
    <t>10059中国民航大学</t>
  </si>
  <si>
    <t>10624中国民用航空飞行学院</t>
  </si>
  <si>
    <t>419地震局</t>
  </si>
  <si>
    <t>11775防灾科技学院</t>
  </si>
  <si>
    <t>435国侨办</t>
  </si>
  <si>
    <t>10385华侨大学</t>
  </si>
  <si>
    <t>10559暨南大学</t>
  </si>
  <si>
    <t>450安监局</t>
  </si>
  <si>
    <t>11104华北科技学院</t>
  </si>
  <si>
    <t>451体总</t>
  </si>
  <si>
    <t>10043北京体育大学</t>
  </si>
  <si>
    <t>491中科院</t>
  </si>
  <si>
    <t>10358中国科学技术大学</t>
  </si>
  <si>
    <t>711总工会</t>
  </si>
  <si>
    <t>12453中国劳动关系学院</t>
  </si>
  <si>
    <t>712团中央</t>
  </si>
  <si>
    <t>11625中国青年政治学院</t>
  </si>
  <si>
    <t>713妇联</t>
  </si>
  <si>
    <t>11149中华女子学院</t>
  </si>
  <si>
    <t>777兵团</t>
  </si>
  <si>
    <t>10757塔里木大学</t>
  </si>
  <si>
    <t>10759石河子大学</t>
  </si>
  <si>
    <t>10005北京工业大学</t>
  </si>
  <si>
    <t>10009北方工业大学</t>
  </si>
  <si>
    <t>10011北京工商大学</t>
  </si>
  <si>
    <t>10012北京服装学院</t>
  </si>
  <si>
    <t>10015北京印刷学院</t>
  </si>
  <si>
    <t>10017北京石油化工学院</t>
  </si>
  <si>
    <t>10020北京农学院</t>
  </si>
  <si>
    <t>10025首都医科大学</t>
  </si>
  <si>
    <t>10028首都师范大学</t>
  </si>
  <si>
    <t>10029首都体育学院</t>
  </si>
  <si>
    <t>10031北京第二外国语学院</t>
  </si>
  <si>
    <t>10037北京物资学院</t>
  </si>
  <si>
    <t>10038首都经济贸易大学</t>
  </si>
  <si>
    <t>10046中国音乐学院</t>
  </si>
  <si>
    <t>10049中国戏曲学院</t>
  </si>
  <si>
    <t>10050北京电影学院</t>
  </si>
  <si>
    <t>10051北京舞蹈学院</t>
  </si>
  <si>
    <t>11232北京信息科技大学</t>
  </si>
  <si>
    <t>11417北京联合大学</t>
  </si>
  <si>
    <t>10057天津科技大学</t>
  </si>
  <si>
    <t>10058天津工业大学</t>
  </si>
  <si>
    <t>10060天津理工大学</t>
  </si>
  <si>
    <t>10062天津医科大学</t>
  </si>
  <si>
    <t>10063天津中医药大学</t>
  </si>
  <si>
    <t>10065天津师范大学</t>
  </si>
  <si>
    <t>10066天津职业技术师范大学</t>
  </si>
  <si>
    <t>10068天津外国语大学</t>
  </si>
  <si>
    <t>10069天津商业大学</t>
  </si>
  <si>
    <t>10070天津财经大学</t>
  </si>
  <si>
    <t>10072天津音乐学院</t>
  </si>
  <si>
    <t>10073天津美术学院</t>
  </si>
  <si>
    <t>10792天津城建大学</t>
  </si>
  <si>
    <t>13河北</t>
  </si>
  <si>
    <t>10075河北大学</t>
  </si>
  <si>
    <t>10076河北工程大学</t>
  </si>
  <si>
    <t>10077石家庄经济学院</t>
  </si>
  <si>
    <t>10080河北工业大学</t>
  </si>
  <si>
    <t>10081河北联合大学</t>
  </si>
  <si>
    <t>10082河北科技大学</t>
  </si>
  <si>
    <t>10084河北建筑工程学院</t>
  </si>
  <si>
    <t>10086河北农业大学</t>
  </si>
  <si>
    <t>10089河北医科大学</t>
  </si>
  <si>
    <t>10092河北北方学院</t>
  </si>
  <si>
    <t>10558中山大学</t>
  </si>
  <si>
    <t>10561华南理工大学</t>
  </si>
  <si>
    <t>10611重庆大学</t>
  </si>
  <si>
    <t>10635西南大学</t>
  </si>
  <si>
    <t>10610四川大学</t>
  </si>
  <si>
    <t>10613西南交通大学</t>
  </si>
  <si>
    <t>10614电子科技大学</t>
  </si>
  <si>
    <t>10651西南财经大学</t>
  </si>
  <si>
    <t>10698西安交通大学</t>
  </si>
  <si>
    <t>10701西安电子科技大学</t>
  </si>
  <si>
    <t>10710长安大学</t>
  </si>
  <si>
    <t>10712西北农林科技大学</t>
  </si>
  <si>
    <t>10718陕西师范大学</t>
  </si>
  <si>
    <t>10730兰州大学</t>
  </si>
  <si>
    <t>361计生委</t>
  </si>
  <si>
    <t>10023北京协和医学院</t>
  </si>
  <si>
    <t>415海关总署</t>
  </si>
  <si>
    <t>10274上海海关学院</t>
  </si>
  <si>
    <t>15内蒙古</t>
  </si>
  <si>
    <t>10126内蒙古大学</t>
  </si>
  <si>
    <t>10127内蒙古科技大学</t>
  </si>
  <si>
    <t>10128内蒙古工业大学</t>
  </si>
  <si>
    <t>10129内蒙古农业大学</t>
  </si>
  <si>
    <t>10132内蒙古医科大学</t>
  </si>
  <si>
    <t>10093承德医学院</t>
  </si>
  <si>
    <t>10094河北师范大学</t>
  </si>
  <si>
    <t>10107石家庄铁道大学</t>
  </si>
  <si>
    <t>10216燕山大学</t>
  </si>
  <si>
    <t>10798河北科技师范学院</t>
  </si>
  <si>
    <t>11420河北金融学院</t>
  </si>
  <si>
    <t>11629北华航天工业学院</t>
  </si>
  <si>
    <t>11832河北经贸大学</t>
  </si>
  <si>
    <t>10108山西大学</t>
  </si>
  <si>
    <t>10109太原科技大学</t>
  </si>
  <si>
    <t>10110中北大学</t>
  </si>
  <si>
    <t>10112太原理工大学</t>
  </si>
  <si>
    <t>10113山西农业大学</t>
  </si>
  <si>
    <t>10114山西医科大学</t>
  </si>
  <si>
    <t>10117长治医学院</t>
  </si>
  <si>
    <t>10118山西师范大学</t>
  </si>
  <si>
    <t>农村师资29人</t>
  </si>
  <si>
    <t>10119太原师范学院</t>
  </si>
  <si>
    <t>10125山西财经大学</t>
  </si>
  <si>
    <t>10135内蒙古师范大学</t>
  </si>
  <si>
    <t>10136内蒙古民族大学</t>
  </si>
  <si>
    <t>10138赤峰学院</t>
  </si>
  <si>
    <t>10139内蒙古财经大学</t>
  </si>
  <si>
    <t>10140辽宁大学</t>
  </si>
  <si>
    <t>10142沈阳工业大学</t>
  </si>
  <si>
    <t>10143沈阳航空航天大学</t>
  </si>
  <si>
    <t>10144沈阳理工大学</t>
  </si>
  <si>
    <t>10146辽宁科技大学</t>
  </si>
  <si>
    <t>10147辽宁工程技术大学</t>
  </si>
  <si>
    <t>10148辽宁石油化工大学</t>
  </si>
  <si>
    <t>10149沈阳化工大学</t>
  </si>
  <si>
    <t>10150大连交通大学</t>
  </si>
  <si>
    <t>10152大连工业大学</t>
  </si>
  <si>
    <t>10153沈阳建筑大学</t>
  </si>
  <si>
    <t>10154辽宁工业大学</t>
  </si>
  <si>
    <t>10157沈阳农业大学</t>
  </si>
  <si>
    <t>10158大连海洋大学</t>
  </si>
  <si>
    <t>10159中国医科大学</t>
  </si>
  <si>
    <t>10163沈阳药科大学</t>
  </si>
  <si>
    <t>10165辽宁师范大学</t>
  </si>
  <si>
    <t>10166沈阳师范大学</t>
  </si>
  <si>
    <t>10167渤海大学</t>
  </si>
  <si>
    <t>10172大连外国语大学</t>
  </si>
  <si>
    <t>10173东北财经大学</t>
  </si>
  <si>
    <t>10177沈阳音乐学院</t>
  </si>
  <si>
    <t>10178鲁迅美术学院</t>
  </si>
  <si>
    <t>11632沈阳工程学院</t>
  </si>
  <si>
    <t>10184延边大学</t>
  </si>
  <si>
    <t>10186长春理工大学</t>
  </si>
  <si>
    <t>该校在学科建设、科研、人才队伍建设方面，在我省均居领先地位，商请增加该校博士计划名额。</t>
  </si>
  <si>
    <t>10188东北电力大学</t>
  </si>
  <si>
    <t>考虑该校与华北电力大学联合办学已取消，商请增加该校博士计划。</t>
  </si>
  <si>
    <t>10190长春工业大学</t>
  </si>
  <si>
    <t>10191吉林建筑大学</t>
  </si>
  <si>
    <t>10192吉林化工学院</t>
  </si>
  <si>
    <t>10193吉林农业大学</t>
  </si>
  <si>
    <t>商请增加该校博士计划名额。</t>
  </si>
  <si>
    <t>10199长春中医药大学</t>
  </si>
  <si>
    <t>10201北华大学</t>
  </si>
  <si>
    <t>10203吉林师范大学</t>
  </si>
  <si>
    <t>10205长春师范大学</t>
  </si>
  <si>
    <t>10207吉林财经大学</t>
  </si>
  <si>
    <t>10209吉林艺术学院</t>
  </si>
  <si>
    <t>11437长春工程学院</t>
  </si>
  <si>
    <t>11726长春大学</t>
  </si>
  <si>
    <t>10212黑龙江大学</t>
  </si>
  <si>
    <t>10214哈尔滨理工大学</t>
  </si>
  <si>
    <t>10219黑龙江科技大学</t>
  </si>
  <si>
    <t>10220东北石油大学</t>
  </si>
  <si>
    <t>10222佳木斯大学</t>
  </si>
  <si>
    <t>10224东北农业大学</t>
  </si>
  <si>
    <t>10226哈尔滨医科大学</t>
  </si>
  <si>
    <t>10228黑龙江中医药大学</t>
  </si>
  <si>
    <t>10229牡丹江医学院</t>
  </si>
  <si>
    <t>10231哈尔滨师范大学</t>
  </si>
  <si>
    <t>10232齐齐哈尔大学</t>
  </si>
  <si>
    <t>10233牡丹江师范学院</t>
  </si>
  <si>
    <t>10240哈尔滨商业大学</t>
  </si>
  <si>
    <t>10242哈尔滨体育学院</t>
  </si>
  <si>
    <t>10252上海理工大学</t>
  </si>
  <si>
    <t>10254上海海事大学</t>
  </si>
  <si>
    <t>10256上海电力学院</t>
  </si>
  <si>
    <t>10259上海应用技术学院</t>
  </si>
  <si>
    <t>10264上海海洋大学</t>
  </si>
  <si>
    <t>10268上海中医药大学</t>
  </si>
  <si>
    <t>10270上海师范大学</t>
  </si>
  <si>
    <t>10273上海对外经贸大学</t>
  </si>
  <si>
    <t>10276华东政法大学</t>
  </si>
  <si>
    <t>10277上海体育学院</t>
  </si>
  <si>
    <t>10278上海音乐学院</t>
  </si>
  <si>
    <t>10279上海戏剧学院</t>
  </si>
  <si>
    <t>10280上海大学</t>
  </si>
  <si>
    <t>10856上海工程技术大学</t>
  </si>
  <si>
    <t>11047上海立信会计学院</t>
  </si>
  <si>
    <t>12044上海第二工业大学</t>
  </si>
  <si>
    <t>10285苏州大学</t>
  </si>
  <si>
    <t>10289江苏科技大学</t>
  </si>
  <si>
    <t>10291南京工业大学</t>
  </si>
  <si>
    <t>10292常州大学</t>
  </si>
  <si>
    <t>10293南京邮电大学</t>
  </si>
  <si>
    <t>10298南京林业大学</t>
  </si>
  <si>
    <t>10299江苏大学</t>
  </si>
  <si>
    <t>10300南京信息工程大学</t>
  </si>
  <si>
    <t>10304南通大学</t>
  </si>
  <si>
    <t>10312南京医科大学</t>
  </si>
  <si>
    <t>10313徐州医学院</t>
  </si>
  <si>
    <t>10315南京中医药大学</t>
  </si>
  <si>
    <t>10319南京师范大学</t>
  </si>
  <si>
    <t>10320江苏师范大学</t>
  </si>
  <si>
    <t>10327南京财经大学</t>
  </si>
  <si>
    <t>10331南京艺术学院</t>
  </si>
  <si>
    <t>10332苏州科技学院</t>
  </si>
  <si>
    <t>11049淮阴工学院</t>
  </si>
  <si>
    <t>11117扬州大学</t>
  </si>
  <si>
    <t>11276南京工程学院</t>
  </si>
  <si>
    <t>11287南京审计学院</t>
  </si>
  <si>
    <t>11463江苏理工学院</t>
  </si>
  <si>
    <t>11641淮海工学院</t>
  </si>
  <si>
    <t>10336杭州电子科技大学</t>
  </si>
  <si>
    <t>10337浙江工业大学</t>
  </si>
  <si>
    <t>10338浙江理工大学</t>
  </si>
  <si>
    <t>10340浙江海洋学院</t>
  </si>
  <si>
    <t>10341浙江农林大学</t>
  </si>
  <si>
    <t>10343温州医科大学</t>
  </si>
  <si>
    <t>10344浙江中医药大学</t>
  </si>
  <si>
    <t>10345浙江师范大学</t>
  </si>
  <si>
    <t>10353浙江工商大学</t>
  </si>
  <si>
    <t>10355中国美术学院</t>
  </si>
  <si>
    <t>10356中国计量学院</t>
  </si>
  <si>
    <t>11057浙江科技学院</t>
  </si>
  <si>
    <t>11482浙江财经大学</t>
  </si>
  <si>
    <t>11646宁波大学</t>
  </si>
  <si>
    <t>11647浙江传媒学院</t>
  </si>
  <si>
    <t>10357安徽大学</t>
  </si>
  <si>
    <t>10360安徽工业大学</t>
  </si>
  <si>
    <t>10361安徽理工大学</t>
  </si>
  <si>
    <t>10363安徽工程大学</t>
  </si>
  <si>
    <t>10364安徽农业大学</t>
  </si>
  <si>
    <t>10366安徽医科大学</t>
  </si>
  <si>
    <t>10367蚌埠医学院</t>
  </si>
  <si>
    <t>10368皖南医学院</t>
  </si>
  <si>
    <t>10369安徽中医药大学</t>
  </si>
  <si>
    <t>10370安徽师范大学</t>
  </si>
  <si>
    <t>10371阜阳师范学院</t>
  </si>
  <si>
    <t>10372安庆师范学院</t>
  </si>
  <si>
    <t>10373淮北师范大学</t>
  </si>
  <si>
    <t>10378安徽财经大学</t>
  </si>
  <si>
    <t>10691云南民族大学</t>
  </si>
  <si>
    <t>11392云南警官学院</t>
  </si>
  <si>
    <t>10727西安体育学院</t>
  </si>
  <si>
    <t>10164沈阳医学院</t>
  </si>
  <si>
    <t>11059合肥学院</t>
  </si>
  <si>
    <t>10417宜春学院</t>
  </si>
  <si>
    <t>11318江西科技师范大学</t>
  </si>
  <si>
    <t>10169鞍山师范学院</t>
  </si>
  <si>
    <t>11035沈阳大学</t>
  </si>
  <si>
    <t>11258大连大学</t>
  </si>
  <si>
    <t>10346杭州师范大学</t>
  </si>
  <si>
    <t>10347湖州师范学院</t>
  </si>
  <si>
    <t>10349绍兴文理学院</t>
  </si>
  <si>
    <t>10351温州大学</t>
  </si>
  <si>
    <t>10395闽江学院</t>
  </si>
  <si>
    <t>10399泉州师范学院</t>
  </si>
  <si>
    <t>11062厦门理工学院</t>
  </si>
  <si>
    <t>10570广州医科大学</t>
  </si>
  <si>
    <t>硕士计划含省级联合培养研究生示范基地计划2人。</t>
  </si>
  <si>
    <t>10590深圳大学</t>
  </si>
  <si>
    <t>11078广州大学</t>
  </si>
  <si>
    <t xml:space="preserve">硕士计划含省级联合培养研究生示范基地计划7人，中山研究生培养基地联合培养硕士计划3人。
</t>
  </si>
  <si>
    <t>11847佛山科学技术学院</t>
  </si>
  <si>
    <t>10670黔南民族师范学院</t>
  </si>
  <si>
    <t>10522武汉体育学院</t>
  </si>
  <si>
    <t>11072江汉大学</t>
  </si>
  <si>
    <t>11079成都学院</t>
  </si>
  <si>
    <t>10964吉林华桥外国语学院</t>
  </si>
  <si>
    <t>11446黑龙江东方学院</t>
  </si>
  <si>
    <t>11458上海电机学院</t>
  </si>
  <si>
    <t>11418北京城市学院</t>
  </si>
  <si>
    <t>12784河北传媒学院</t>
  </si>
  <si>
    <t>12715西京学院</t>
  </si>
  <si>
    <t>14430中国科学院大学</t>
  </si>
  <si>
    <t>81301中国现代国际关系研究院</t>
  </si>
  <si>
    <t>492社科院</t>
  </si>
  <si>
    <t>80201中国社会科学院研究生院</t>
  </si>
  <si>
    <t>318财政部</t>
  </si>
  <si>
    <t>80401北京国家会计学院</t>
  </si>
  <si>
    <t>306科技部</t>
  </si>
  <si>
    <t>80901中国科学技术信息研究所</t>
  </si>
  <si>
    <t>81601财政部财政科学研究所</t>
  </si>
  <si>
    <t>432林业局</t>
  </si>
  <si>
    <t>82201中国林业科学研究院</t>
  </si>
  <si>
    <t>332水利部</t>
  </si>
  <si>
    <t>82301中国水利水电科学研究院</t>
  </si>
  <si>
    <t>524国家电网</t>
  </si>
  <si>
    <t>82302中国电力科学研究院</t>
  </si>
  <si>
    <t>82401中国建筑科学研究院</t>
  </si>
  <si>
    <t>333住建部</t>
  </si>
  <si>
    <t>82402中国城市规划设计研究院</t>
  </si>
  <si>
    <t>82403中国建筑设计研究院</t>
  </si>
  <si>
    <t>334国资部</t>
  </si>
  <si>
    <t>82501中国地质科学院</t>
  </si>
  <si>
    <t>82601钢铁研究总院</t>
  </si>
  <si>
    <t>82602中冶建筑研究总院有限公司</t>
  </si>
  <si>
    <t>82605冶金自动化研究设计院</t>
  </si>
  <si>
    <t>788机科院</t>
  </si>
  <si>
    <t>82701机械科学研究总院</t>
  </si>
  <si>
    <t>82702北京机械工业自动化研究所</t>
  </si>
  <si>
    <t>82703北京机电研究所</t>
  </si>
  <si>
    <t>82715中国农业机械化科学研究院</t>
  </si>
  <si>
    <t>82801中国原子能科学研究院</t>
  </si>
  <si>
    <t>82806核工业北京地质研究院</t>
  </si>
  <si>
    <t>82807核工业北京化工冶金研究院</t>
  </si>
  <si>
    <t>83001华北计算机系统工程研究所</t>
  </si>
  <si>
    <t>784中电集团</t>
  </si>
  <si>
    <t>83002华北计算技术研究所</t>
  </si>
  <si>
    <t>83003北京真空电子技术研究所</t>
  </si>
  <si>
    <t>83107中国北方车辆研究所</t>
  </si>
  <si>
    <t>83201中国航天科技集团公司第一研究院</t>
  </si>
  <si>
    <t>83221中国航天科工集团公司第二研究院</t>
  </si>
  <si>
    <t>83232中国航天科技集团公司710所</t>
  </si>
  <si>
    <t>83241中国航天科工集团公司第三研究院</t>
  </si>
  <si>
    <t>83266中国空间技术研究院</t>
  </si>
  <si>
    <t>515中石油</t>
  </si>
  <si>
    <t>83401中国石油勘探开发研究院</t>
  </si>
  <si>
    <t>513中石化</t>
  </si>
  <si>
    <t>83501北京化工研究院</t>
  </si>
  <si>
    <t>83504北京橡胶工业研究设计院</t>
  </si>
  <si>
    <t>83705中国食品发酵工业研究院</t>
  </si>
  <si>
    <t>83706中国制浆造纸研究院</t>
  </si>
  <si>
    <t>84001电信科学技术研究院</t>
  </si>
  <si>
    <t>357文化部</t>
  </si>
  <si>
    <t>84201中国艺术研究院</t>
  </si>
  <si>
    <t>84501中国疾病预防控制中心</t>
  </si>
  <si>
    <t>468中医药管理局</t>
  </si>
  <si>
    <t>84502中国中医科学院</t>
  </si>
  <si>
    <t>785医药集团</t>
  </si>
  <si>
    <t>84504北京生物制品研究所</t>
  </si>
  <si>
    <t>84508中日友好临床医学研究所</t>
  </si>
  <si>
    <t>84901中国建筑材料科学研究总院</t>
  </si>
  <si>
    <t>416气象局</t>
  </si>
  <si>
    <t>85101中国气象科学研究院</t>
  </si>
  <si>
    <t>83702轻工业环境保护研究所</t>
  </si>
  <si>
    <t>83505天华化工机械及自动化研究设计院有限公司</t>
  </si>
  <si>
    <t>84512卫生部老年医学研究所</t>
  </si>
  <si>
    <t>83902交通运输部公路科学研究所</t>
  </si>
  <si>
    <t>80000中共中央党校</t>
  </si>
  <si>
    <t>86408中共辽宁省委党校</t>
  </si>
  <si>
    <t>89623中共黑龙江省委党校</t>
  </si>
  <si>
    <t>89631中共上海市委党校</t>
  </si>
  <si>
    <t>89632中共江苏省委党校</t>
  </si>
  <si>
    <t>89633中共浙江省委党校</t>
  </si>
  <si>
    <t>86411中共山东省委党校</t>
  </si>
  <si>
    <t>89642中共湖北省委党校</t>
  </si>
  <si>
    <t>86406中共广东省委党校</t>
  </si>
  <si>
    <t>86415中共重庆市委党校</t>
  </si>
  <si>
    <t>89651中共四川省委党校</t>
  </si>
  <si>
    <t>89661中共陕西省委党校</t>
  </si>
  <si>
    <t>418海洋局</t>
  </si>
  <si>
    <t>85304国家海洋环境预报中心</t>
  </si>
  <si>
    <t>85401中国地震局地球物理研究所</t>
  </si>
  <si>
    <t>85402中国地震局地质研究所</t>
  </si>
  <si>
    <t>85405中国地震局地震预测研究所</t>
  </si>
  <si>
    <t>85407中国地震局地壳应力研究所</t>
  </si>
  <si>
    <t>424质监局</t>
  </si>
  <si>
    <t>85801中国计量科学研究院</t>
  </si>
  <si>
    <t>466测绘局</t>
  </si>
  <si>
    <t>85802中国测绘科学研究院</t>
  </si>
  <si>
    <t>86301石油化工科学研究院</t>
  </si>
  <si>
    <t>86402北京矿冶研究总院</t>
  </si>
  <si>
    <t>86403北京有色金属研究总院</t>
  </si>
  <si>
    <t>87102北京市劳动保护科学研究所</t>
  </si>
  <si>
    <t>87103北京市环境保护科学研究院</t>
  </si>
  <si>
    <t>87110北京市心肺血管疾病研究所</t>
  </si>
  <si>
    <t>87112北京市结核病胸部肿瘤研究所</t>
  </si>
  <si>
    <t>87120首都儿科研究所</t>
  </si>
  <si>
    <t>83004河北半导体研究所</t>
  </si>
  <si>
    <t>82808中国辐射防护研究院</t>
  </si>
  <si>
    <t>83704中国日用化学工业研究院</t>
  </si>
  <si>
    <t>87401山西省中医药研究院</t>
  </si>
  <si>
    <t>82705沈阳铸造研究所</t>
  </si>
  <si>
    <t>82903中国航空研究院601研究所</t>
  </si>
  <si>
    <t>83503沈阳化工研究院</t>
  </si>
  <si>
    <t>86220大连测控技术研究所</t>
  </si>
  <si>
    <t>84509长春生物制品研究所</t>
  </si>
  <si>
    <t>85406中国地震局工程力学研究所</t>
  </si>
  <si>
    <t>86209哈尔滨船舶锅炉涡轮机研究所</t>
  </si>
  <si>
    <t>87801黑龙江省中医药科学院</t>
  </si>
  <si>
    <t>87802黑龙江省社会科学院</t>
  </si>
  <si>
    <t>87804黑龙江省科学院</t>
  </si>
  <si>
    <t>82707上海材料研究所</t>
  </si>
  <si>
    <t>82718上海内燃机研究所</t>
  </si>
  <si>
    <t>82805上海核工程研究设计院</t>
  </si>
  <si>
    <t>83009华东计算技术研究所</t>
  </si>
  <si>
    <t>83285上海航天技术研究院</t>
  </si>
  <si>
    <t>83502上海化工研究院</t>
  </si>
  <si>
    <t>83901上海船舶运输科学研究所</t>
  </si>
  <si>
    <t>84002电信科学技术第一研究所</t>
  </si>
  <si>
    <t>84505上海生物制品研究所</t>
  </si>
  <si>
    <t>85901上海医药工业研究院</t>
  </si>
  <si>
    <t>86207上海船舶设备研究所</t>
  </si>
  <si>
    <t>86208上海船用柴油机研究所</t>
  </si>
  <si>
    <t>86219上海船舶电子设备研究所</t>
  </si>
  <si>
    <t>87901上海市计算技术研究所</t>
  </si>
  <si>
    <t>80402上海国家会计学院</t>
  </si>
  <si>
    <t>82303国网电力科学研究院</t>
  </si>
  <si>
    <t>82306南京水利科学研究院</t>
  </si>
  <si>
    <t>83005南京电子技术研究所</t>
  </si>
  <si>
    <t>86205中国船舶科学研究中心</t>
  </si>
  <si>
    <t>86210江苏自动化研究所</t>
  </si>
  <si>
    <t>88001江苏省植物研究所</t>
  </si>
  <si>
    <t>88002江苏省血吸虫病防治研究所</t>
  </si>
  <si>
    <t>86204杭州应用声学研究所</t>
  </si>
  <si>
    <t>88101浙江省医学科学院</t>
  </si>
  <si>
    <t>786中钢集团</t>
  </si>
  <si>
    <t>82604中钢集团马鞍山矿山研究院</t>
  </si>
  <si>
    <t>83115山东非金属材料研究所</t>
  </si>
  <si>
    <t>85301第一海洋研究所</t>
  </si>
  <si>
    <t>82708郑州机械研究所</t>
  </si>
  <si>
    <t>86214洛阳船舶材料研究所</t>
  </si>
  <si>
    <t>86213郑州机电工程研究所</t>
  </si>
  <si>
    <t>82908中国航空研究院613研究所</t>
  </si>
  <si>
    <t>83006中国电波传播研究所</t>
  </si>
  <si>
    <t>82305长江科学院</t>
  </si>
  <si>
    <t>82609中钢集团武汉安全环保研究院</t>
  </si>
  <si>
    <t>82709武汉材料保护研究所</t>
  </si>
  <si>
    <t>84011武汉邮电科学研究院</t>
  </si>
  <si>
    <t>84506武汉生物制品研究所</t>
  </si>
  <si>
    <t>85404中国地震局地震研究所</t>
  </si>
  <si>
    <t>86201中国舰船研究院</t>
  </si>
  <si>
    <t>86202武汉数字工程研究所</t>
  </si>
  <si>
    <t>86203中国舰船研究设计中心</t>
  </si>
  <si>
    <t>86215武汉船用电力推进装置研究所</t>
  </si>
  <si>
    <t>86216华中光电技术研究所</t>
  </si>
  <si>
    <t>86218武汉第二船舶设计研究所</t>
  </si>
  <si>
    <t>88701湖北省社会科学院</t>
  </si>
  <si>
    <t>82603长沙矿冶研究院</t>
  </si>
  <si>
    <t>86404长沙矿山研究院</t>
  </si>
  <si>
    <t>88901广东省社会科学院</t>
  </si>
  <si>
    <t>88911广东省心血管病研究所</t>
  </si>
  <si>
    <t>82802中国核动力研究设计院</t>
  </si>
  <si>
    <t>82809核工业西南物理研究院</t>
  </si>
  <si>
    <t>83008西南通信研究所</t>
  </si>
  <si>
    <t>89101四川省社会科学院</t>
  </si>
  <si>
    <t>84004电信科学技术第五研究所</t>
  </si>
  <si>
    <t>83105西南技术物理研究所</t>
  </si>
  <si>
    <t>83114西南自动化研究所</t>
  </si>
  <si>
    <t>83104昆明物理研究所</t>
  </si>
  <si>
    <t>86401昆明贵金属研究所</t>
  </si>
  <si>
    <t>347铁路总公司</t>
  </si>
  <si>
    <t>83801中国铁道科学研究院</t>
  </si>
  <si>
    <t>82304西安热工研究院有限公司</t>
  </si>
  <si>
    <t>82904中国航空研究院603研究所</t>
  </si>
  <si>
    <t>82936中国航空研究院618研究所</t>
  </si>
  <si>
    <t>83101西安近代化学研究所</t>
  </si>
  <si>
    <t>83103西安应用光学研究所</t>
  </si>
  <si>
    <t>83112西安现代控制技术研究所</t>
  </si>
  <si>
    <t>84003电信科学技术第四研究所</t>
  </si>
  <si>
    <t>86212西安精密机械研究所</t>
  </si>
  <si>
    <t>84507兰州生物制品研究所</t>
  </si>
  <si>
    <t>85403中国地震局兰州地震研究所</t>
  </si>
  <si>
    <t>82608中钢集团天津地质研究院</t>
  </si>
  <si>
    <t>322商务部</t>
  </si>
  <si>
    <t>82001国际贸易经济合作研究院</t>
  </si>
  <si>
    <t>326农业部</t>
  </si>
  <si>
    <t>82101中国农业科学院</t>
  </si>
  <si>
    <t>82110中国兽医药品监察所</t>
  </si>
  <si>
    <t>455环保部</t>
  </si>
  <si>
    <t>82405中国环境科学研究院</t>
  </si>
  <si>
    <t>82606中钢集团洛阳耐火材料研究院</t>
  </si>
  <si>
    <t>82706哈尔滨焊接研究所</t>
  </si>
  <si>
    <t>82804核工业理化工程研究院</t>
  </si>
  <si>
    <t>82901中国航空研究院</t>
  </si>
  <si>
    <t>82905中国航空研究院606研究所</t>
  </si>
  <si>
    <t>82906中国航空研究院611研究所</t>
  </si>
  <si>
    <t>82909中国航空研究院623研究所</t>
  </si>
  <si>
    <t>82910中国航空研究院624研究所</t>
  </si>
  <si>
    <t>82912中国航空研究院631研究所</t>
  </si>
  <si>
    <t>82929中国航空研究院626研究所</t>
  </si>
  <si>
    <t>82937中国航空研究院640研究所</t>
  </si>
  <si>
    <t>82938中国航空研究院602研究所</t>
  </si>
  <si>
    <t>82961中国航空研究院610研究所</t>
  </si>
  <si>
    <t>83007南京电子器件研究所</t>
  </si>
  <si>
    <t>83010石家庄通信测控技术研究所</t>
  </si>
  <si>
    <t>83011华北光电技术研究所</t>
  </si>
  <si>
    <t>83100中国兵器科学研究院</t>
  </si>
  <si>
    <t>83106北方自动控制技术研究所</t>
  </si>
  <si>
    <t>83233中国航天科技集团公司第九研究院16所</t>
  </si>
  <si>
    <t>83245中国航天科工集团公司第三研究院8357所</t>
  </si>
  <si>
    <t>83246中国航天科工集团公司第三研究院8358所</t>
  </si>
  <si>
    <t>83258中国航天科技集团公司第四研究院42所</t>
  </si>
  <si>
    <t>83269中国航天科技集团公司第五研究院504所</t>
  </si>
  <si>
    <t>83271中国航天科技集团公司第五研究院510所</t>
  </si>
  <si>
    <t>83276中国航天科技集团公司第九研究院771所</t>
  </si>
  <si>
    <t>83286中国航天科工集团公司061基地</t>
  </si>
  <si>
    <t>359广电总局</t>
  </si>
  <si>
    <t>84202中国电影艺术研究中心</t>
  </si>
  <si>
    <t>464药监局</t>
  </si>
  <si>
    <t>84503中国食品药品检定研究院</t>
  </si>
  <si>
    <t>85302第二海洋研究所</t>
  </si>
  <si>
    <t>85303第三海洋研究所</t>
  </si>
  <si>
    <t>85305国家海洋技术中心</t>
  </si>
  <si>
    <t>86211天津航海仪器研究所</t>
  </si>
  <si>
    <t>86221邯郸净化设备研究所</t>
  </si>
  <si>
    <t>456烟草局</t>
  </si>
  <si>
    <t>86601郑州烟草研究院</t>
  </si>
  <si>
    <t>87111北京市市政工程研究院</t>
  </si>
  <si>
    <t>87113北京市创伤骨科研究所</t>
  </si>
  <si>
    <t>87903上海社会科学院</t>
  </si>
  <si>
    <t>89611中共北京市委党校</t>
  </si>
  <si>
    <t>89622中共吉林省委党校</t>
  </si>
  <si>
    <t>89643中共湖南省委党校</t>
  </si>
  <si>
    <t>80403厦门国家会计学院</t>
  </si>
  <si>
    <t>82803核工业第二研究设计院</t>
  </si>
  <si>
    <t>82902中国航空研究院303研究所</t>
  </si>
  <si>
    <t>82907中国航空研究院014中心</t>
  </si>
  <si>
    <t>82911中国航空研究院630研究所</t>
  </si>
  <si>
    <t>82913中国航空研究院621研究所</t>
  </si>
  <si>
    <t>82914中国航空研究院625研究所</t>
  </si>
  <si>
    <t>82920中国航空规划建设发展有限公司</t>
  </si>
  <si>
    <t>82925中国航空研究院608研究所</t>
  </si>
  <si>
    <t>82927中国航空研究院609研究所</t>
  </si>
  <si>
    <t>82928中国航空研究院627研究所</t>
  </si>
  <si>
    <t>82931中国航空研究院628研究所</t>
  </si>
  <si>
    <t>82932中国航空研究院304研究所</t>
  </si>
  <si>
    <t>83102内蒙古金属材料研究所</t>
  </si>
  <si>
    <t>83109西安机电信息研究所</t>
  </si>
  <si>
    <t>83110陕西应用物理化学研究所</t>
  </si>
  <si>
    <t>83111西北机电工程研究所</t>
  </si>
  <si>
    <t>83113西安电子工程研究所</t>
  </si>
  <si>
    <t>83256中国航天科技集团公司第四研究院</t>
  </si>
  <si>
    <t>83278中国航天科技集团公司第六研究院11所</t>
  </si>
  <si>
    <t>86206中国船舶及海洋工程设计研究院</t>
  </si>
  <si>
    <t>787煤科院</t>
  </si>
  <si>
    <t>83301煤炭科学研究总院</t>
  </si>
  <si>
    <t>82717上海发电设备成套设计研究院</t>
  </si>
  <si>
    <t>87902上海国际问题研究所</t>
  </si>
  <si>
    <t>83277中国航天科技集团公司第十一研究院</t>
  </si>
  <si>
    <t>86217武汉船舶通信研究所</t>
  </si>
  <si>
    <t>483行政学院</t>
  </si>
  <si>
    <t>80202国家行政学院</t>
  </si>
  <si>
    <t>488九院</t>
  </si>
  <si>
    <t>82817中国工程物理研究院</t>
  </si>
  <si>
    <t>2015年分单位研究生招生计划</t>
  </si>
  <si>
    <t>单位：人</t>
  </si>
  <si>
    <t>单位名称</t>
  </si>
  <si>
    <t>博士生</t>
  </si>
  <si>
    <t>硕士生</t>
  </si>
  <si>
    <t>总规模</t>
  </si>
  <si>
    <t xml:space="preserve"> 其中:</t>
  </si>
  <si>
    <t>学术
学位</t>
  </si>
  <si>
    <t>专业
学位</t>
  </si>
  <si>
    <t>总计</t>
  </si>
  <si>
    <t>一、高等学校</t>
  </si>
  <si>
    <t>教育部</t>
  </si>
  <si>
    <t>北京大学</t>
  </si>
  <si>
    <t>中国人民大学</t>
  </si>
  <si>
    <t>清华大学</t>
  </si>
  <si>
    <t>北京交通大学</t>
  </si>
  <si>
    <t>北京科技大学</t>
  </si>
  <si>
    <t>北京化工大学</t>
  </si>
  <si>
    <t>北京邮电大学</t>
  </si>
  <si>
    <t>中国农业大学</t>
  </si>
  <si>
    <t>北京林业大学</t>
  </si>
  <si>
    <t>北京中医药大学</t>
  </si>
  <si>
    <t>北京师范大学</t>
  </si>
  <si>
    <t>北京外国语大学</t>
  </si>
  <si>
    <t>北京语言大学</t>
  </si>
  <si>
    <t>中国传媒大学</t>
  </si>
  <si>
    <t>中央财经大学</t>
  </si>
  <si>
    <t>对外经济贸易大学</t>
  </si>
  <si>
    <t>国际关系学院</t>
  </si>
  <si>
    <t>中央音乐学院</t>
  </si>
  <si>
    <t>中央美术学院</t>
  </si>
  <si>
    <t>中央戏剧学院</t>
  </si>
  <si>
    <t>中国政法大学</t>
  </si>
  <si>
    <t>华北电力大学</t>
  </si>
  <si>
    <t>中国矿业大学（北京）</t>
  </si>
  <si>
    <t>中国石油大学（北京）</t>
  </si>
  <si>
    <t>中国地质大学（北京）</t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</si>
  <si>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</si>
  <si>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</si>
  <si>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</si>
  <si>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</si>
  <si>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</si>
  <si>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</si>
  <si>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</si>
  <si>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</si>
  <si>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</si>
  <si>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</si>
  <si>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</si>
  <si>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</si>
  <si>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</si>
  <si>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</si>
  <si>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</si>
  <si>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</si>
  <si>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</si>
  <si>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</si>
  <si>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</si>
  <si>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江南大学</t>
  </si>
  <si>
    <t>南京农业大学</t>
  </si>
  <si>
    <t>中国药科大学</t>
  </si>
  <si>
    <t>浙江大学</t>
  </si>
  <si>
    <t>合肥工业大学</t>
  </si>
  <si>
    <t>厦门大学</t>
  </si>
  <si>
    <t>山东大学</t>
  </si>
  <si>
    <t>中国海洋大学</t>
  </si>
  <si>
    <t>中国石油大学（华东）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</si>
  <si>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</si>
  <si>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</si>
  <si>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</si>
  <si>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</si>
  <si>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</si>
  <si>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</si>
  <si>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</si>
  <si>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湖南大学</t>
  </si>
  <si>
    <t>中南大学</t>
  </si>
  <si>
    <t>中山大学</t>
  </si>
  <si>
    <t>华南理工大学</t>
  </si>
  <si>
    <t>四川大学</t>
  </si>
  <si>
    <t>重庆大学</t>
  </si>
  <si>
    <t>西南交通大学</t>
  </si>
  <si>
    <t>电子科技大学</t>
  </si>
  <si>
    <t>西南大学</t>
  </si>
  <si>
    <t>西南财经大学</t>
  </si>
  <si>
    <t>西安交通大学</t>
  </si>
  <si>
    <t>西安电子科技大学</t>
  </si>
  <si>
    <t>长安大学</t>
  </si>
  <si>
    <t>西北农林科技大学</t>
  </si>
  <si>
    <t>陕西师范大学</t>
  </si>
  <si>
    <t>兰州大学</t>
  </si>
  <si>
    <t>中共中央办公厅</t>
  </si>
  <si>
    <t>北京电子科技学院</t>
  </si>
  <si>
    <t>外交部</t>
  </si>
  <si>
    <t>外交学院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</si>
  <si>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</si>
  <si>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</si>
  <si>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</si>
  <si>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</si>
  <si>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</si>
  <si>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</si>
  <si>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大连民族学院</t>
  </si>
  <si>
    <t>公安部</t>
  </si>
  <si>
    <t>中国人民公安大学</t>
  </si>
  <si>
    <t>中国刑事警察学院</t>
  </si>
  <si>
    <t>中国人民武装警察部队学院</t>
  </si>
  <si>
    <t>司法部</t>
  </si>
  <si>
    <t>中央司法警官学院</t>
  </si>
  <si>
    <t>工业和信息化部</t>
  </si>
  <si>
    <t>北京航空航天大学</t>
  </si>
  <si>
    <t>北京理工大学</t>
  </si>
  <si>
    <t>哈尔滨工业大学</t>
  </si>
  <si>
    <t>哈尔滨工程大学</t>
  </si>
  <si>
    <t>南京航空航天大学</t>
  </si>
  <si>
    <t>南京理工大学</t>
  </si>
  <si>
    <t>西北工业大学</t>
  </si>
  <si>
    <t>交通运输部</t>
  </si>
  <si>
    <t>大连海事大学</t>
  </si>
  <si>
    <t>国家卫生和计划生育委员会</t>
  </si>
  <si>
    <t>北京协和医学院</t>
  </si>
  <si>
    <t>海关总署</t>
  </si>
  <si>
    <t>上海海关学院</t>
  </si>
  <si>
    <t>中国民用航空局</t>
  </si>
  <si>
    <t>中国民航大学</t>
  </si>
  <si>
    <t>中国民用航空飞行学院</t>
  </si>
  <si>
    <t>中国地震局</t>
  </si>
  <si>
    <t>防灾科技学院</t>
  </si>
  <si>
    <t>国务院侨务办公室</t>
  </si>
  <si>
    <t>华侨大学</t>
  </si>
  <si>
    <t>暨南大学</t>
  </si>
  <si>
    <t>国家安全生产监督管理总局</t>
  </si>
  <si>
    <t>华北科技学院</t>
  </si>
  <si>
    <t>国家体育总局</t>
  </si>
  <si>
    <t>北京体育大学</t>
  </si>
  <si>
    <t>中国科学院</t>
  </si>
  <si>
    <t>中国科学技术大学</t>
  </si>
  <si>
    <t>中国科学院大学</t>
  </si>
  <si>
    <t>中华全国总工会</t>
  </si>
  <si>
    <t>中国劳动关系学院</t>
  </si>
  <si>
    <t>中国共产主义青年团中央</t>
  </si>
  <si>
    <t>中国青年政治学院</t>
  </si>
  <si>
    <t>中华全国妇女联合会</t>
  </si>
  <si>
    <t>中华女子学院</t>
  </si>
  <si>
    <t>新疆生产建设兵团</t>
  </si>
  <si>
    <t>塔里木大学</t>
  </si>
  <si>
    <t>石河子大学</t>
  </si>
  <si>
    <t>北京市</t>
  </si>
  <si>
    <t>北京工业大学</t>
  </si>
  <si>
    <t>北方工业大学</t>
  </si>
  <si>
    <t>北京工商大学</t>
  </si>
  <si>
    <t>北京服装学院</t>
  </si>
  <si>
    <t>北京印刷学院</t>
  </si>
  <si>
    <t>北京建筑大学</t>
  </si>
  <si>
    <t>北京石油化工学院</t>
  </si>
  <si>
    <t>北京农学院</t>
  </si>
  <si>
    <t>首都医科大学</t>
  </si>
  <si>
    <t>首都师范大学</t>
  </si>
  <si>
    <t>首都体育学院</t>
  </si>
  <si>
    <t>北京第二外国语学院</t>
  </si>
  <si>
    <t>北京物资学院</t>
  </si>
  <si>
    <t>首都经济贸易大学</t>
  </si>
  <si>
    <t>中国音乐学院</t>
  </si>
  <si>
    <t>中国戏曲学院</t>
  </si>
  <si>
    <t>北京电影学院</t>
  </si>
  <si>
    <t>北京舞蹈学院</t>
  </si>
  <si>
    <t>北京信息科技大学</t>
  </si>
  <si>
    <t>北京联合大学</t>
  </si>
  <si>
    <t>北京城市学院</t>
  </si>
  <si>
    <t>天津市</t>
  </si>
  <si>
    <t>天津科技大学</t>
  </si>
  <si>
    <t>天津工业大学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</si>
  <si>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</si>
  <si>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</si>
  <si>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</si>
  <si>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</si>
  <si>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</si>
  <si>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</si>
  <si>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</si>
  <si>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</si>
  <si>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</si>
  <si>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</si>
  <si>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</si>
  <si>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</si>
  <si>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</si>
  <si>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河北省</t>
  </si>
  <si>
    <t>河北大学</t>
  </si>
  <si>
    <t>河北工程大学</t>
  </si>
  <si>
    <t>石家庄经济学院</t>
  </si>
  <si>
    <t>河北工业大学</t>
  </si>
  <si>
    <t>河北联合大学</t>
  </si>
  <si>
    <t>河北科技大学</t>
  </si>
  <si>
    <t>河北建筑工程学院</t>
  </si>
  <si>
    <t>河北农业大学</t>
  </si>
  <si>
    <t>河北医科大学</t>
  </si>
  <si>
    <t>河北北方学院</t>
  </si>
  <si>
    <t>承德医学院</t>
  </si>
  <si>
    <t>河北师范大学</t>
  </si>
  <si>
    <t>石家庄铁道大学</t>
  </si>
  <si>
    <t>燕山大学</t>
  </si>
  <si>
    <t>河北科技师范学院</t>
  </si>
  <si>
    <t>河北金融学院</t>
  </si>
  <si>
    <t>北华航天工业学院</t>
  </si>
  <si>
    <t>河北经贸大学</t>
  </si>
  <si>
    <t>河北传媒学院</t>
  </si>
  <si>
    <t>山西省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</si>
  <si>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</si>
  <si>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</si>
  <si>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</si>
  <si>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</si>
  <si>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</si>
  <si>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</si>
  <si>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</si>
  <si>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</si>
  <si>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</si>
  <si>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山西财经大学</t>
  </si>
  <si>
    <t>山西中医学院</t>
  </si>
  <si>
    <t>内蒙古自治区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</si>
  <si>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</si>
  <si>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</si>
  <si>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</si>
  <si>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</si>
  <si>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</si>
  <si>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</si>
  <si>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</si>
  <si>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</si>
  <si>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</si>
  <si>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辽宁省</t>
  </si>
  <si>
    <t>辽宁大学</t>
  </si>
  <si>
    <t>沈阳工业大学</t>
  </si>
  <si>
    <t>沈阳航空航天大学</t>
  </si>
  <si>
    <t>沈阳理工大学</t>
  </si>
  <si>
    <t>辽宁科技大学</t>
  </si>
  <si>
    <t>辽宁工程技术大学</t>
  </si>
  <si>
    <t>辽宁石油化工大学</t>
  </si>
  <si>
    <t>沈阳化工大学</t>
  </si>
  <si>
    <t>大连交通大学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</si>
  <si>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</si>
  <si>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</si>
  <si>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</si>
  <si>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</si>
  <si>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</si>
  <si>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</si>
  <si>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辽宁医学院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</si>
  <si>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</si>
  <si>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</si>
  <si>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</si>
  <si>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</si>
  <si>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</si>
  <si>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</si>
  <si>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</si>
  <si>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</si>
  <si>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</si>
  <si>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</si>
  <si>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沈阳体育学院</t>
  </si>
  <si>
    <t>沈阳音乐学院</t>
  </si>
  <si>
    <t>鲁迅美术学院</t>
  </si>
  <si>
    <t>沈阳大学</t>
  </si>
  <si>
    <t>大连大学</t>
  </si>
  <si>
    <t>沈阳工程学院</t>
  </si>
  <si>
    <t>吉林省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</si>
  <si>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</si>
  <si>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</si>
  <si>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</si>
  <si>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</si>
  <si>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</si>
  <si>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</si>
  <si>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</si>
  <si>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</si>
  <si>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北华大学</t>
  </si>
  <si>
    <t>吉林师范大学</t>
  </si>
  <si>
    <t>长春师范大学</t>
  </si>
  <si>
    <t>吉林财经大学</t>
  </si>
  <si>
    <t>吉林体育学院</t>
  </si>
  <si>
    <t>吉林艺术学院</t>
  </si>
  <si>
    <t>吉林华桥外国语学院</t>
  </si>
  <si>
    <t>长春工程学院</t>
  </si>
  <si>
    <t>长春大学</t>
  </si>
  <si>
    <t>黑龙江省</t>
  </si>
  <si>
    <t>黑龙江大学</t>
  </si>
  <si>
    <t>哈尔滨理工大学</t>
  </si>
  <si>
    <t>黑龙江科技大学</t>
  </si>
  <si>
    <t>东北石油大学</t>
  </si>
  <si>
    <t>佳木斯大学</t>
  </si>
  <si>
    <t>黑龙江八一农垦大学</t>
  </si>
  <si>
    <t>东北农业大学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</si>
  <si>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</si>
  <si>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</si>
  <si>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</si>
  <si>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</si>
  <si>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</si>
  <si>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</si>
  <si>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哈尔滨商业大学</t>
  </si>
  <si>
    <t>哈尔滨体育学院</t>
  </si>
  <si>
    <t>黑龙江东方学院</t>
  </si>
  <si>
    <t>上海市</t>
  </si>
  <si>
    <t>上海理工大学</t>
  </si>
  <si>
    <t>上海海事大学</t>
  </si>
  <si>
    <t>上海电力学院</t>
  </si>
  <si>
    <t>上海应用技术学院</t>
  </si>
  <si>
    <t>上海海洋大学</t>
  </si>
  <si>
    <t>上海中医药大学</t>
  </si>
  <si>
    <t>上海师范大学</t>
  </si>
  <si>
    <t>上海对外经贸大学</t>
  </si>
  <si>
    <t>华东政法大学</t>
  </si>
  <si>
    <t>上海体育学院</t>
  </si>
  <si>
    <t>上海音乐学院</t>
  </si>
  <si>
    <t>上海戏剧学院</t>
  </si>
  <si>
    <t>上海大学</t>
  </si>
  <si>
    <t>上海工程技术大学</t>
  </si>
  <si>
    <t>上海立信会计学院</t>
  </si>
  <si>
    <t>上海电机学院</t>
  </si>
  <si>
    <t>上海政法学院</t>
  </si>
  <si>
    <t>上海第二工业大学</t>
  </si>
  <si>
    <t>江苏省</t>
  </si>
  <si>
    <t>苏州大学</t>
  </si>
  <si>
    <t>江苏科技大学</t>
  </si>
  <si>
    <t>南京工业大学</t>
  </si>
  <si>
    <t>常州大学</t>
  </si>
  <si>
    <t>南京邮电大学</t>
  </si>
  <si>
    <t>南京林业大学</t>
  </si>
  <si>
    <t>江苏大学</t>
  </si>
  <si>
    <t>南京信息工程大学</t>
  </si>
  <si>
    <t>南通大学</t>
  </si>
  <si>
    <t>南京医科大学</t>
  </si>
  <si>
    <t>徐州医学院</t>
  </si>
  <si>
    <t>南京中医药大学</t>
  </si>
  <si>
    <t>南京师范大学</t>
  </si>
  <si>
    <t>江苏师范大学</t>
  </si>
  <si>
    <t>南京财经大学</t>
  </si>
  <si>
    <t>南京体育学院</t>
  </si>
  <si>
    <t>南京艺术学院</t>
  </si>
  <si>
    <t>苏州科技学院</t>
  </si>
  <si>
    <t>淮阴工学院</t>
  </si>
  <si>
    <t>扬州大学</t>
  </si>
  <si>
    <t>南京工程学院</t>
  </si>
  <si>
    <t>南京审计学院</t>
  </si>
  <si>
    <t>江苏理工学院</t>
  </si>
  <si>
    <t>淮海工学院</t>
  </si>
  <si>
    <t>浙江省</t>
  </si>
  <si>
    <t>杭州电子科技大学</t>
  </si>
  <si>
    <t>浙江工业大学</t>
  </si>
  <si>
    <t>浙江理工大学</t>
  </si>
  <si>
    <t>浙江海洋学院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</si>
  <si>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</si>
  <si>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</si>
  <si>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</si>
  <si>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</si>
  <si>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</si>
  <si>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</si>
  <si>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</si>
  <si>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温州大学</t>
  </si>
  <si>
    <t>浙江工商大学</t>
  </si>
  <si>
    <t>中国美术学院</t>
  </si>
  <si>
    <t>中国计量学院</t>
  </si>
  <si>
    <t>浙江万里学院</t>
  </si>
  <si>
    <t>浙江科技学院</t>
  </si>
  <si>
    <t>浙江财经大学</t>
  </si>
  <si>
    <t>宁波大学</t>
  </si>
  <si>
    <t>浙江传媒学院</t>
  </si>
  <si>
    <t>安徽省</t>
  </si>
  <si>
    <t>安徽大学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</si>
  <si>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</si>
  <si>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</si>
  <si>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</si>
  <si>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</si>
  <si>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</si>
  <si>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</si>
  <si>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</si>
  <si>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</si>
  <si>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</si>
  <si>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</si>
  <si>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安庆师范学院</t>
  </si>
  <si>
    <t>淮北师范大学</t>
  </si>
  <si>
    <t>安徽财经大学</t>
  </si>
  <si>
    <t>安徽建筑大学</t>
  </si>
  <si>
    <t>安徽科技学院</t>
  </si>
  <si>
    <t>合肥学院</t>
  </si>
  <si>
    <t>合肥师范学院</t>
  </si>
  <si>
    <t>福建省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</si>
  <si>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</si>
  <si>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</si>
  <si>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</si>
  <si>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</si>
  <si>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</si>
  <si>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</si>
  <si>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</si>
  <si>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</si>
  <si>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泉州师范学院</t>
  </si>
  <si>
    <t>闽南师范大学</t>
  </si>
  <si>
    <t>厦门理工学院</t>
  </si>
  <si>
    <t>江西省</t>
  </si>
  <si>
    <t>南昌大学</t>
  </si>
  <si>
    <t>华东交通大学</t>
  </si>
  <si>
    <t>东华理工大学</t>
  </si>
  <si>
    <t>南昌航空大学</t>
  </si>
  <si>
    <t>江西理工大学</t>
  </si>
  <si>
    <t>景德镇陶瓷学院</t>
  </si>
  <si>
    <t>江西农业大学</t>
  </si>
  <si>
    <t>江西中医药大学</t>
  </si>
  <si>
    <t>赣南医学院</t>
  </si>
  <si>
    <t>江西师范大学</t>
  </si>
  <si>
    <t>宜春学院</t>
  </si>
  <si>
    <t>赣南师范学院</t>
  </si>
  <si>
    <t>井冈山大学</t>
  </si>
  <si>
    <t>江西财经大学</t>
  </si>
  <si>
    <t>江西科技师范大学</t>
  </si>
  <si>
    <t>南昌工程学院</t>
  </si>
  <si>
    <t>山东省</t>
  </si>
  <si>
    <t>山东科技大学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</si>
  <si>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</si>
  <si>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</si>
  <si>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</si>
  <si>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</si>
  <si>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</si>
  <si>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</si>
  <si>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</si>
  <si>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</si>
  <si>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</si>
  <si>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</si>
  <si>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</si>
  <si>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</si>
  <si>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</si>
  <si>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</si>
  <si>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</si>
  <si>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</si>
  <si>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鲁东大学</t>
  </si>
  <si>
    <t>山东财经大学</t>
  </si>
  <si>
    <t>山东体育学院</t>
  </si>
  <si>
    <t>山东艺术学院</t>
  </si>
  <si>
    <t>山东工艺美术学院</t>
  </si>
  <si>
    <t>青岛大学</t>
  </si>
  <si>
    <t>烟台大学</t>
  </si>
  <si>
    <t>山东交通学院</t>
  </si>
  <si>
    <t>山东工商学院</t>
  </si>
  <si>
    <t>山东政法学院</t>
  </si>
  <si>
    <t>河南省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</si>
  <si>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</si>
  <si>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</si>
  <si>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</si>
  <si>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</si>
  <si>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</si>
  <si>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</si>
  <si>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</si>
  <si>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</si>
  <si>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</si>
  <si>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河南中医学院</t>
  </si>
  <si>
    <t>新乡医学院</t>
  </si>
  <si>
    <t>河南大学</t>
  </si>
  <si>
    <t>河南师范大学</t>
  </si>
  <si>
    <t>信阳师范学院</t>
  </si>
  <si>
    <t>安阳师范学院</t>
  </si>
  <si>
    <t>南阳师范学院</t>
  </si>
  <si>
    <t>洛阳师范学院</t>
  </si>
  <si>
    <t>河南财经政法大学</t>
  </si>
  <si>
    <t>郑州航空工业管理学院</t>
  </si>
  <si>
    <t>湖北省</t>
  </si>
  <si>
    <t>武汉科技大学</t>
  </si>
  <si>
    <t>长江大学</t>
  </si>
  <si>
    <t>武汉工程大学</t>
  </si>
  <si>
    <t>武汉纺织大学</t>
  </si>
  <si>
    <t>武汉轻工大学</t>
  </si>
  <si>
    <t>湖北工业大学</t>
  </si>
  <si>
    <t>湖北中医药大学</t>
  </si>
  <si>
    <t>湖北大学</t>
  </si>
  <si>
    <t>湖北师范学院</t>
  </si>
  <si>
    <t>黄冈师范学院</t>
  </si>
  <si>
    <t>湖北民族学院</t>
  </si>
  <si>
    <t>武汉体育学院</t>
  </si>
  <si>
    <t>湖北美术学院</t>
  </si>
  <si>
    <t>湖北汽车工业学院</t>
  </si>
  <si>
    <t>湖北科技学院</t>
  </si>
  <si>
    <t>湖北医药学院</t>
  </si>
  <si>
    <t>江汉大学</t>
  </si>
  <si>
    <t>三峡大学</t>
  </si>
  <si>
    <t>武汉音乐学院</t>
  </si>
  <si>
    <t>湖北经济学院</t>
  </si>
  <si>
    <t>湖南省</t>
  </si>
  <si>
    <t>湘潭大学</t>
  </si>
  <si>
    <t>吉首大学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</si>
  <si>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</si>
  <si>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</si>
  <si>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</si>
  <si>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</si>
  <si>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</si>
  <si>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</si>
  <si>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</si>
  <si>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邵阳学院</t>
  </si>
  <si>
    <t>湖南人文科技学院</t>
  </si>
  <si>
    <t>湖南商学院</t>
  </si>
  <si>
    <t>南华大学</t>
  </si>
  <si>
    <t>湖南工程学院</t>
  </si>
  <si>
    <t>湖南工业大学</t>
  </si>
  <si>
    <t>广东省</t>
  </si>
  <si>
    <t>汕头大学</t>
  </si>
  <si>
    <t>华南农业大学</t>
  </si>
  <si>
    <t>广东海洋大学</t>
  </si>
  <si>
    <t>广州医科大学</t>
  </si>
  <si>
    <t>广东医学院</t>
  </si>
  <si>
    <t>广州中医药大学</t>
  </si>
  <si>
    <t>广东药学院</t>
  </si>
  <si>
    <t>华南师范大学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</si>
  <si>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</si>
  <si>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</si>
  <si>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</si>
  <si>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</si>
  <si>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</si>
  <si>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</si>
  <si>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广州大学</t>
  </si>
  <si>
    <t>仲恺农业工程学院</t>
  </si>
  <si>
    <t>五邑大学</t>
  </si>
  <si>
    <t>广东金融学院</t>
  </si>
  <si>
    <t>广东工业大学</t>
  </si>
  <si>
    <t>广东外语外贸大学</t>
  </si>
  <si>
    <t>佛山科学技术学院</t>
  </si>
  <si>
    <t>南方医科大学</t>
  </si>
  <si>
    <t>广西壮族自治区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</si>
  <si>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</si>
  <si>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</si>
  <si>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</si>
  <si>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</si>
  <si>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</si>
  <si>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</si>
  <si>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</si>
  <si>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</si>
  <si>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</si>
  <si>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</si>
  <si>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广西艺术学院</t>
  </si>
  <si>
    <t>广西民族大学</t>
  </si>
  <si>
    <t>广西财经学院</t>
  </si>
  <si>
    <t>海南省</t>
  </si>
  <si>
    <t>海南大学</t>
  </si>
  <si>
    <t>琼州学院</t>
  </si>
  <si>
    <t>海南师范大学</t>
  </si>
  <si>
    <t>海南医学院</t>
  </si>
  <si>
    <t>重庆市</t>
  </si>
  <si>
    <t>重庆邮电大学</t>
  </si>
  <si>
    <t>重庆交通大学</t>
  </si>
  <si>
    <t>重庆医科大学</t>
  </si>
  <si>
    <t>重庆师范大学</t>
  </si>
  <si>
    <t>重庆三峡学院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</si>
  <si>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</si>
  <si>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</si>
  <si>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</si>
  <si>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</si>
  <si>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</si>
  <si>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</si>
  <si>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四川省</t>
  </si>
  <si>
    <t>西南石油大学</t>
  </si>
  <si>
    <t>成都理工大学</t>
  </si>
  <si>
    <t>西南科技大学</t>
  </si>
  <si>
    <t>成都信息工程学院</t>
  </si>
  <si>
    <t>四川理工学院</t>
  </si>
  <si>
    <t>西华大学</t>
  </si>
  <si>
    <t>四川农业大学</t>
  </si>
  <si>
    <t>泸州医学院</t>
  </si>
  <si>
    <t>成都中医药大学</t>
  </si>
  <si>
    <t>川北医学院</t>
  </si>
  <si>
    <t>四川师范大学</t>
  </si>
  <si>
    <t>西华师范大学</t>
  </si>
  <si>
    <t>绵阳师范学院</t>
  </si>
  <si>
    <t>成都体育学院</t>
  </si>
  <si>
    <t>四川音乐学院</t>
  </si>
  <si>
    <t>成都学院</t>
  </si>
  <si>
    <t>四川警察学院</t>
  </si>
  <si>
    <t>成都医学院</t>
  </si>
  <si>
    <t>贵州省</t>
  </si>
  <si>
    <t>贵州大学</t>
  </si>
  <si>
    <t>贵阳医学院</t>
  </si>
  <si>
    <t>遵义医学院</t>
  </si>
  <si>
    <t>贵阳中医学院</t>
  </si>
  <si>
    <t>贵州师范大学</t>
  </si>
  <si>
    <t>黔南民族师范学院</t>
  </si>
  <si>
    <t>贵州财经大学</t>
  </si>
  <si>
    <t>贵州民族大学</t>
  </si>
  <si>
    <t>云南省</t>
  </si>
  <si>
    <t>云南大学</t>
  </si>
  <si>
    <t>昆明理工大学</t>
  </si>
  <si>
    <t>云南农业大学</t>
  </si>
  <si>
    <t>西南林业大学</t>
  </si>
  <si>
    <t>昆明医科大学</t>
  </si>
  <si>
    <t>大理学院</t>
  </si>
  <si>
    <t>云南中医学院</t>
  </si>
  <si>
    <t>云南师范大学</t>
  </si>
  <si>
    <t>云南财经大学</t>
  </si>
  <si>
    <t>云南艺术学院</t>
  </si>
  <si>
    <t>云南民族大学</t>
  </si>
  <si>
    <t>云南警官学院</t>
  </si>
  <si>
    <t>西藏自治区</t>
  </si>
  <si>
    <t>西藏大学</t>
  </si>
  <si>
    <t>西藏民族学院</t>
  </si>
  <si>
    <t>西藏藏医学院</t>
  </si>
  <si>
    <t>陕西省</t>
  </si>
  <si>
    <t>西北大学</t>
  </si>
  <si>
    <t>西安理工大学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</si>
  <si>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</si>
  <si>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</si>
  <si>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</si>
  <si>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</si>
  <si>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</si>
  <si>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</si>
  <si>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陕西中医学院</t>
  </si>
  <si>
    <t>延安大学</t>
  </si>
  <si>
    <t>陕西理工学院</t>
  </si>
  <si>
    <t>宝鸡文理学院</t>
  </si>
  <si>
    <t>西安外国语大学</t>
  </si>
  <si>
    <t>西北政法大学</t>
  </si>
  <si>
    <t>西安体育学院</t>
  </si>
  <si>
    <t>西安音乐学院</t>
  </si>
  <si>
    <t>西安美术学院</t>
  </si>
  <si>
    <t>西安财经学院</t>
  </si>
  <si>
    <t>西安邮电大学</t>
  </si>
  <si>
    <t>西安医学院</t>
  </si>
  <si>
    <t>西京学院</t>
  </si>
  <si>
    <t>甘肃省</t>
  </si>
  <si>
    <t>兰州理工大学</t>
  </si>
  <si>
    <t>兰州交通大学</t>
  </si>
  <si>
    <t>甘肃农业大学</t>
  </si>
  <si>
    <t>甘肃中医学院</t>
  </si>
  <si>
    <t>西北师范大学</t>
  </si>
  <si>
    <t>天水师范学院</t>
  </si>
  <si>
    <t>兰州商学院</t>
  </si>
  <si>
    <t>甘肃政法学院</t>
  </si>
  <si>
    <t>青海省</t>
  </si>
  <si>
    <t>青海大学</t>
  </si>
  <si>
    <t>青海师范大学</t>
  </si>
  <si>
    <t>青海民族大学</t>
  </si>
  <si>
    <t>宁夏回族自治区</t>
  </si>
  <si>
    <t>宁夏大学</t>
  </si>
  <si>
    <t>宁夏医科大学</t>
  </si>
  <si>
    <t>宁夏师范学院</t>
  </si>
  <si>
    <t>新疆维吾尔自治区</t>
  </si>
  <si>
    <t>新疆大学</t>
  </si>
  <si>
    <t>新疆农业大学</t>
  </si>
  <si>
    <t>新疆医科大学</t>
  </si>
  <si>
    <t>新疆师范大学</t>
  </si>
  <si>
    <t>喀什师范学院</t>
  </si>
  <si>
    <t>伊犁师范学院</t>
  </si>
  <si>
    <t>新疆财经大学</t>
  </si>
  <si>
    <t>新疆艺术学院</t>
  </si>
  <si>
    <t>昌吉学院</t>
  </si>
  <si>
    <t>二、科研机构</t>
  </si>
  <si>
    <t>科学技术部</t>
  </si>
  <si>
    <t>中国科学技术信息研究所</t>
  </si>
  <si>
    <t>其他</t>
  </si>
  <si>
    <t>中国现代国际关系研究院</t>
  </si>
  <si>
    <t>财政部</t>
  </si>
  <si>
    <t>北京国家会计学院</t>
  </si>
  <si>
    <t>上海国家会计学院</t>
  </si>
  <si>
    <t>厦门国家会计学院</t>
  </si>
  <si>
    <t>财政部财政科学研究所</t>
  </si>
  <si>
    <t>商务部</t>
  </si>
  <si>
    <t>国际贸易经济合作研究院</t>
  </si>
  <si>
    <t>农业部</t>
  </si>
  <si>
    <t>中国农业科学院</t>
  </si>
  <si>
    <t>中国兽医药品监察所</t>
  </si>
  <si>
    <t>水利部</t>
  </si>
  <si>
    <t>中国水利水电科学研究院</t>
  </si>
  <si>
    <t>长江科学院</t>
  </si>
  <si>
    <t>南京水利科学研究院</t>
  </si>
  <si>
    <t>住房和城乡建设部</t>
  </si>
  <si>
    <t>中国城市规划设计研究院</t>
  </si>
  <si>
    <t>国土资源部</t>
  </si>
  <si>
    <t>中国地质科学院</t>
  </si>
  <si>
    <t>上海发电设备成套设计研究院</t>
  </si>
  <si>
    <t>中国原子能科学研究院</t>
  </si>
  <si>
    <t>中国核动力研究设计院</t>
  </si>
  <si>
    <t>核工业第二研究设计院</t>
  </si>
  <si>
    <t>核工业理化工程研究院</t>
  </si>
  <si>
    <t>上海核工程研究设计院</t>
  </si>
  <si>
    <t>核工业北京地质研究院</t>
  </si>
  <si>
    <t>核工业北京化工冶金研究院</t>
  </si>
  <si>
    <t>中国辐射防护研究院</t>
  </si>
  <si>
    <t>核工业西南物理研究院</t>
  </si>
  <si>
    <t>中国航空研究院</t>
  </si>
  <si>
    <t>中国航空研究院303研究所</t>
  </si>
  <si>
    <t>中国航空研究院601研究所</t>
  </si>
  <si>
    <t>中国航空研究院603研究所</t>
  </si>
  <si>
    <t>中国航空研究院606研究所</t>
  </si>
  <si>
    <t>中国航空研究院611研究所</t>
  </si>
  <si>
    <t>中国航空研究院014中心</t>
  </si>
  <si>
    <t>中国航空研究院613研究所</t>
  </si>
  <si>
    <t>中国航空研究院623研究所</t>
  </si>
  <si>
    <t>中国航空研究院624研究所</t>
  </si>
  <si>
    <t>中国航空研究院630研究所</t>
  </si>
  <si>
    <t>中国航空研究院631研究所</t>
  </si>
  <si>
    <t>中国航空研究院621研究所</t>
  </si>
  <si>
    <t>中国航空研究院625研究所</t>
  </si>
  <si>
    <t>中国航空规划建设发展有限公司</t>
  </si>
  <si>
    <t>中国航空研究院608研究所</t>
  </si>
  <si>
    <t>中国航空研究院609研究所</t>
  </si>
  <si>
    <t>中国航空研究院627研究所</t>
  </si>
  <si>
    <t>中国航空研究院626研究所</t>
  </si>
  <si>
    <t>中国航空研究院628研究所</t>
  </si>
  <si>
    <t>中国航空研究院304研究所</t>
  </si>
  <si>
    <t>中国航空研究院618研究所</t>
  </si>
  <si>
    <t>中国航空研究院640研究所</t>
  </si>
  <si>
    <t>中国航空研究院602研究所</t>
  </si>
  <si>
    <t>中国航空研究院610研究所</t>
  </si>
  <si>
    <t>华北计算机系统工程研究所</t>
  </si>
  <si>
    <t>中国兵器科学研究院</t>
  </si>
  <si>
    <t>西安近代化学研究所</t>
  </si>
  <si>
    <t>内蒙古金属材料研究所</t>
  </si>
  <si>
    <t>西安应用光学研究所</t>
  </si>
  <si>
    <t>昆明物理研究所</t>
  </si>
  <si>
    <t>西南技术物理研究所</t>
  </si>
  <si>
    <t>北方自动控制技术研究所</t>
  </si>
  <si>
    <t>中国北方车辆研究所</t>
  </si>
  <si>
    <t>西安机电信息研究所</t>
  </si>
  <si>
    <t>陕西应用物理化学研究所</t>
  </si>
  <si>
    <t>西北机电工程研究所</t>
  </si>
  <si>
    <t>西安现代控制技术研究所</t>
  </si>
  <si>
    <t>西安电子工程研究所</t>
  </si>
  <si>
    <t>西南自动化研究所</t>
  </si>
  <si>
    <t>山东非金属材料研究所</t>
  </si>
  <si>
    <t>中国航天科技集团公司第一研究院</t>
  </si>
  <si>
    <t>中国航天科工集团公司第二研究院</t>
  </si>
  <si>
    <t>中国航天科技集团公司710所</t>
  </si>
  <si>
    <t>中国航天科技集团公司第九研究院16所</t>
  </si>
  <si>
    <t>中国航天科工集团公司第三研究院</t>
  </si>
  <si>
    <t>中国航天科工集团公司第三研究院8357所</t>
  </si>
  <si>
    <t>中国航天科工集团公司第三研究院8358所</t>
  </si>
  <si>
    <t>中国航天科技集团公司第四研究院</t>
  </si>
  <si>
    <t>中国航天科技集团公司第四研究院42所</t>
  </si>
  <si>
    <t>中国空间技术研究院</t>
  </si>
  <si>
    <t>中国航天科技集团公司第五研究院504所</t>
  </si>
  <si>
    <t>中国航天科技集团公司第五研究院510所</t>
  </si>
  <si>
    <t>中国航天科技集团公司第九研究院771所</t>
  </si>
  <si>
    <t>中国航天科技集团公司第十一研究院</t>
  </si>
  <si>
    <t>中国航天科技集团公司第六研究院11所</t>
  </si>
  <si>
    <t>上海航天技术研究院</t>
  </si>
  <si>
    <t>中国航天科工集团公司061基地</t>
  </si>
  <si>
    <t>电信科学技术研究院</t>
  </si>
  <si>
    <t>电信科学技术第一研究所</t>
  </si>
  <si>
    <t>电信科学技术第四研究所</t>
  </si>
  <si>
    <t>电信科学技术第五研究所</t>
  </si>
  <si>
    <t>武汉邮电科学研究院</t>
  </si>
  <si>
    <t>中国舰船研究院</t>
  </si>
  <si>
    <t>武汉数字工程研究所</t>
  </si>
  <si>
    <t>中国舰船研究设计中心</t>
  </si>
  <si>
    <t>杭州应用声学研究所</t>
  </si>
  <si>
    <t>中国船舶科学研究中心</t>
  </si>
  <si>
    <t>中国船舶及海洋工程设计研究院</t>
  </si>
  <si>
    <t>上海船舶设备研究所</t>
  </si>
  <si>
    <t>上海船用柴油机研究所</t>
  </si>
  <si>
    <t>哈尔滨船舶锅炉涡轮机研究所</t>
  </si>
  <si>
    <t>江苏自动化研究所</t>
  </si>
  <si>
    <t>天津航海仪器研究所</t>
  </si>
  <si>
    <t>西安精密机械研究所</t>
  </si>
  <si>
    <t>郑州机电工程研究所</t>
  </si>
  <si>
    <t>洛阳船舶材料研究所</t>
  </si>
  <si>
    <t>武汉船用电力推进装置研究所</t>
  </si>
  <si>
    <t>华中光电技术研究所</t>
  </si>
  <si>
    <t>武汉船舶通信研究所</t>
  </si>
  <si>
    <t>武汉第二船舶设计研究所</t>
  </si>
  <si>
    <t>上海船舶电子设备研究所</t>
  </si>
  <si>
    <t>大连测控技术研究所</t>
  </si>
  <si>
    <t>邯郸净化设备研究所</t>
  </si>
  <si>
    <t>中国铁路总公司</t>
  </si>
  <si>
    <t>文化部</t>
  </si>
  <si>
    <t>中国艺术研究院</t>
  </si>
  <si>
    <t>国家广播电影电视总局</t>
  </si>
  <si>
    <t>中国电影艺术研究中心</t>
  </si>
  <si>
    <t>中国疾病预防控制中心</t>
  </si>
  <si>
    <t>中日友好临床医学研究所</t>
  </si>
  <si>
    <t>卫生部老年医学研究所</t>
  </si>
  <si>
    <t>中国气象局</t>
  </si>
  <si>
    <t>中国气象科学研究院</t>
  </si>
  <si>
    <t>国家海洋局</t>
  </si>
  <si>
    <t>第一海洋研究所</t>
  </si>
  <si>
    <t>第二海洋研究所</t>
  </si>
  <si>
    <t>第三海洋研究所</t>
  </si>
  <si>
    <t>国家海洋环境预报中心</t>
  </si>
  <si>
    <t>国家海洋技术中心</t>
  </si>
  <si>
    <t>中国地震局地球物理研究所</t>
  </si>
  <si>
    <t>中国地震局地质研究所</t>
  </si>
  <si>
    <t>中国地震局兰州地震研究所</t>
  </si>
  <si>
    <t>中国地震局地震研究所</t>
  </si>
  <si>
    <t>中国地震局地震预测研究所</t>
  </si>
  <si>
    <t>中国地震局工程力学研究所</t>
  </si>
  <si>
    <t>中国地震局地壳应力研究所</t>
  </si>
  <si>
    <t>国家质量监督检验检疫总局</t>
  </si>
  <si>
    <t>中国计量科学研究院</t>
  </si>
  <si>
    <t>国家林业局</t>
  </si>
  <si>
    <t>中国林业科学研究院</t>
  </si>
  <si>
    <t>环境保护部</t>
  </si>
  <si>
    <t>中国环境科学研究院</t>
  </si>
  <si>
    <t>国家烟草专卖局</t>
  </si>
  <si>
    <t>郑州烟草研究院</t>
  </si>
  <si>
    <t>国家食品药品监督管理总局</t>
  </si>
  <si>
    <t>中国食品药品检定研究院</t>
  </si>
  <si>
    <t>国家测绘局</t>
  </si>
  <si>
    <t>中国测绘科学研究院</t>
  </si>
  <si>
    <t>国家中医药管理局</t>
  </si>
  <si>
    <t>中国中医科学院</t>
  </si>
  <si>
    <t>国家行政学院</t>
  </si>
  <si>
    <t>中国工程物理研究院</t>
  </si>
  <si>
    <t>中国工程物理研究院北京研究生部</t>
  </si>
  <si>
    <t>中国社会科学院</t>
  </si>
  <si>
    <t>中国社会科学院研究生院</t>
  </si>
  <si>
    <t>中国石油化工集团公司</t>
  </si>
  <si>
    <t>北京化工研究院</t>
  </si>
  <si>
    <t>石油化工科学研究院</t>
  </si>
  <si>
    <t>中国石油天然气集团公司</t>
  </si>
  <si>
    <t>中国石油勘探开发研究院</t>
  </si>
  <si>
    <t>国家电网公司</t>
  </si>
  <si>
    <t>中国电力科学研究院</t>
  </si>
  <si>
    <t>国网电力科学研究院</t>
  </si>
  <si>
    <t>中国电子科技集团公司</t>
  </si>
  <si>
    <t>华北计算技术研究所</t>
  </si>
  <si>
    <t>北京真空电子技术研究所</t>
  </si>
  <si>
    <t>河北半导体研究所</t>
  </si>
  <si>
    <t>南京电子技术研究所</t>
  </si>
  <si>
    <t>中国电波传播研究所</t>
  </si>
  <si>
    <t>南京电子器件研究所</t>
  </si>
  <si>
    <t>西南通信研究所</t>
  </si>
  <si>
    <t>华东计算技术研究所</t>
  </si>
  <si>
    <t>石家庄通信测控技术研究所</t>
  </si>
  <si>
    <t>华北光电技术研究所</t>
  </si>
  <si>
    <t>中国医药集团总公司</t>
  </si>
  <si>
    <t>北京生物制品研究所</t>
  </si>
  <si>
    <t>上海生物制品研究所</t>
  </si>
  <si>
    <t>武汉生物制品研究所</t>
  </si>
  <si>
    <t>兰州生物制品研究所</t>
  </si>
  <si>
    <t>长春生物制品研究所</t>
  </si>
  <si>
    <t>中国中钢集团公司</t>
  </si>
  <si>
    <t>中钢集团马鞍山矿山研究院</t>
  </si>
  <si>
    <t>中钢集团洛阳耐火材料研究院</t>
  </si>
  <si>
    <t>中钢集团天津地质研究院</t>
  </si>
  <si>
    <t>中钢集团武汉安全环保研究院</t>
  </si>
  <si>
    <t>煤炭科学研究总院</t>
  </si>
  <si>
    <t>机械科学研究院</t>
  </si>
  <si>
    <t>机械科学研究总院</t>
  </si>
  <si>
    <t>北京机械工业自动化研究所</t>
  </si>
  <si>
    <t>北京机电研究所</t>
  </si>
  <si>
    <t>沈阳铸造研究所</t>
  </si>
  <si>
    <t>哈尔滨焊接研究所</t>
  </si>
  <si>
    <t>郑州机械研究所</t>
  </si>
  <si>
    <t>武汉材料保护研究所</t>
  </si>
  <si>
    <t>中国建筑科学研究院</t>
  </si>
  <si>
    <t>中国建筑设计研究院</t>
  </si>
  <si>
    <t>钢铁研究总院</t>
  </si>
  <si>
    <t>中冶建筑研究总院有限公司</t>
  </si>
  <si>
    <t>冶金自动化研究设计院</t>
  </si>
  <si>
    <t>中国农业机械化科学研究院</t>
  </si>
  <si>
    <t>北京橡胶工业研究设计院</t>
  </si>
  <si>
    <t>轻工业环境保护研究所</t>
  </si>
  <si>
    <t>中国食品发酵工业研究院</t>
  </si>
  <si>
    <t>中国制浆造纸研究院</t>
  </si>
  <si>
    <t>中国建筑材料科学研究总院</t>
  </si>
  <si>
    <t>北京矿冶研究总院</t>
  </si>
  <si>
    <t>北京有色金属研究总院</t>
  </si>
  <si>
    <t>北京市劳动保护科学研究所</t>
  </si>
  <si>
    <t>北京市环境保护科学研究院</t>
  </si>
  <si>
    <t>北京市心肺血管疾病研究所</t>
  </si>
  <si>
    <t>北京市市政工程研究院</t>
  </si>
  <si>
    <t>北京市结核病胸部肿瘤研究所</t>
  </si>
  <si>
    <t>北京市创伤骨科研究所</t>
  </si>
  <si>
    <t>首都儿科研究所</t>
  </si>
  <si>
    <t>中国日用化学工业研究院</t>
  </si>
  <si>
    <t>山西省中医药研究院</t>
  </si>
  <si>
    <t>沈阳化工研究院</t>
  </si>
  <si>
    <t>黑龙江省中医药科学院</t>
  </si>
  <si>
    <t>黑龙江省社会科学院</t>
  </si>
  <si>
    <t>黑龙江省科学院</t>
  </si>
  <si>
    <t>上海材料研究所</t>
  </si>
  <si>
    <t>上海内燃机研究所</t>
  </si>
  <si>
    <t>上海化工研究院</t>
  </si>
  <si>
    <t>上海船舶运输科学研究所</t>
  </si>
  <si>
    <t>上海医药工业研究院</t>
  </si>
  <si>
    <t>上海市计算技术研究所</t>
  </si>
  <si>
    <t>上海国际问题研究所</t>
  </si>
  <si>
    <t>上海社会科学院</t>
  </si>
  <si>
    <t>江苏省植物研究所</t>
  </si>
  <si>
    <t>江苏省血吸虫病防治研究所</t>
  </si>
  <si>
    <t>浙江省医学科学院</t>
  </si>
  <si>
    <t>湖北省社会科学院</t>
  </si>
  <si>
    <t>长沙矿冶研究院</t>
  </si>
  <si>
    <t>长沙矿山研究院</t>
  </si>
  <si>
    <t>广东省社会科学院</t>
  </si>
  <si>
    <t>广东省心血管病研究所</t>
  </si>
  <si>
    <t>四川省社会科学院</t>
  </si>
  <si>
    <t>昆明贵金属研究所</t>
  </si>
  <si>
    <t>西安热工研究院有限公司</t>
  </si>
  <si>
    <t>天华化工机械及自动化研究设计院有限公司</t>
  </si>
  <si>
    <t>三、党校</t>
  </si>
  <si>
    <t>中共中央党校</t>
  </si>
  <si>
    <t>中共北京市委党校</t>
  </si>
  <si>
    <t>中共辽宁省委党校</t>
  </si>
  <si>
    <t>中共吉林省委党校</t>
  </si>
  <si>
    <t>中共黑龙江省委党校</t>
  </si>
  <si>
    <t>中共上海市委党校</t>
  </si>
  <si>
    <t>中共江苏省委党校</t>
  </si>
  <si>
    <t>中共浙江省委党校</t>
  </si>
  <si>
    <t>中共山东省委党校</t>
  </si>
  <si>
    <t>中共湖北省委党校</t>
  </si>
  <si>
    <t>中共湖南省委党校</t>
  </si>
  <si>
    <t>中共广东省委党校</t>
  </si>
  <si>
    <t>中共重庆市委党校</t>
  </si>
  <si>
    <t>中共四川省委党校</t>
  </si>
  <si>
    <t>中共陕西省委党校</t>
  </si>
  <si>
    <t>1部门</t>
  </si>
  <si>
    <t>2省级</t>
  </si>
  <si>
    <t>zgbmlbm</t>
  </si>
  <si>
    <t>主管部门类别代码</t>
  </si>
  <si>
    <t>中国铁道科学研究院</t>
  </si>
  <si>
    <t>附件1：</t>
  </si>
  <si>
    <t>交通运输部公路科学研究院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</si>
</sst>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2"/>
      <name val="宋体"/>
      <family val="0"/>
    </font>
    <font>
      <b/>
      <sz val="11.5"/>
      <name val="黑体"/>
      <family val="3"/>
    </font>
    <font>
      <sz val="11.5"/>
      <name val="黑体"/>
      <family val="3"/>
    </font>
    <font>
      <b/>
      <sz val="14"/>
      <color indexed="8"/>
      <name val="黑体"/>
      <family val="3"/>
    </font>
    <font>
      <b/>
      <sz val="11.5"/>
      <color indexed="8"/>
      <name val="黑体"/>
      <family val="3"/>
    </font>
    <font>
      <sz val="10"/>
      <name val="宋体"/>
      <family val="0"/>
    </font>
    <font>
      <sz val="9"/>
      <name val="Arial"/>
      <family val="2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8"/>
  <sheetViews>
    <sheetView zoomScalePageLayoutView="0" workbookViewId="0" topLeftCell="A709">
      <selection activeCell="D725" sqref="D725"/>
    </sheetView>
  </sheetViews>
  <sheetFormatPr defaultColWidth="10.7109375" defaultRowHeight="12.75"/>
  <sheetData>
    <row r="1" spans="1:12" ht="12.75">
      <c r="A1" s="29" t="s">
        <v>0</v>
      </c>
      <c r="B1" s="29" t="s">
        <v>1832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</row>
    <row r="2" spans="1:12" ht="12.75">
      <c r="A2" s="29" t="s">
        <v>11</v>
      </c>
      <c r="B2" s="29" t="s">
        <v>1833</v>
      </c>
      <c r="C2" s="29" t="s">
        <v>12</v>
      </c>
      <c r="D2" s="29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29" t="s">
        <v>19</v>
      </c>
      <c r="K2" s="29" t="s">
        <v>20</v>
      </c>
      <c r="L2" s="29" t="s">
        <v>21</v>
      </c>
    </row>
    <row r="3" spans="1:16" ht="12.75">
      <c r="A3" t="s">
        <v>22</v>
      </c>
      <c r="B3" t="s">
        <v>1830</v>
      </c>
      <c r="C3" t="s">
        <v>23</v>
      </c>
      <c r="D3" t="s">
        <v>24</v>
      </c>
      <c r="E3">
        <v>0</v>
      </c>
      <c r="F3">
        <v>0</v>
      </c>
      <c r="G3">
        <v>0</v>
      </c>
      <c r="H3">
        <v>45</v>
      </c>
      <c r="I3">
        <v>0</v>
      </c>
      <c r="J3">
        <v>45</v>
      </c>
      <c r="K3" s="30" t="s">
        <v>25</v>
      </c>
      <c r="M3" t="s">
        <v>23</v>
      </c>
      <c r="N3" t="s">
        <v>24</v>
      </c>
      <c r="O3" t="b">
        <f aca="true" t="shared" si="0" ref="O3:O66">C3=M3</f>
        <v>1</v>
      </c>
      <c r="P3" t="b">
        <f aca="true" t="shared" si="1" ref="P3:P66">D3=N3</f>
        <v>1</v>
      </c>
    </row>
    <row r="4" spans="1:16" ht="12.75">
      <c r="A4" t="s">
        <v>22</v>
      </c>
      <c r="B4" t="s">
        <v>1830</v>
      </c>
      <c r="C4" t="s">
        <v>27</v>
      </c>
      <c r="D4" t="s">
        <v>28</v>
      </c>
      <c r="E4">
        <v>843</v>
      </c>
      <c r="F4">
        <v>823</v>
      </c>
      <c r="G4">
        <v>20</v>
      </c>
      <c r="H4">
        <v>3359</v>
      </c>
      <c r="I4">
        <v>1837</v>
      </c>
      <c r="J4">
        <v>1522</v>
      </c>
      <c r="K4" s="30" t="s">
        <v>25</v>
      </c>
      <c r="M4" t="s">
        <v>27</v>
      </c>
      <c r="N4" t="s">
        <v>28</v>
      </c>
      <c r="O4" t="b">
        <f t="shared" si="0"/>
        <v>1</v>
      </c>
      <c r="P4" t="b">
        <f t="shared" si="1"/>
        <v>1</v>
      </c>
    </row>
    <row r="5" spans="1:16" ht="12.75">
      <c r="A5" t="s">
        <v>22</v>
      </c>
      <c r="B5" t="s">
        <v>1830</v>
      </c>
      <c r="C5" t="s">
        <v>27</v>
      </c>
      <c r="D5" t="s">
        <v>29</v>
      </c>
      <c r="E5">
        <v>719</v>
      </c>
      <c r="F5">
        <v>699</v>
      </c>
      <c r="G5">
        <v>20</v>
      </c>
      <c r="H5">
        <v>3183</v>
      </c>
      <c r="I5">
        <v>1810</v>
      </c>
      <c r="J5">
        <v>1373</v>
      </c>
      <c r="K5" s="30" t="s">
        <v>25</v>
      </c>
      <c r="M5" t="s">
        <v>27</v>
      </c>
      <c r="N5" t="s">
        <v>29</v>
      </c>
      <c r="O5" t="b">
        <f t="shared" si="0"/>
        <v>1</v>
      </c>
      <c r="P5" t="b">
        <f t="shared" si="1"/>
        <v>1</v>
      </c>
    </row>
    <row r="6" spans="1:16" ht="12.75">
      <c r="A6" t="s">
        <v>22</v>
      </c>
      <c r="B6" t="s">
        <v>1830</v>
      </c>
      <c r="C6" t="s">
        <v>27</v>
      </c>
      <c r="D6" t="s">
        <v>30</v>
      </c>
      <c r="E6">
        <v>1063</v>
      </c>
      <c r="F6">
        <v>1045</v>
      </c>
      <c r="G6">
        <v>18</v>
      </c>
      <c r="H6">
        <v>4666</v>
      </c>
      <c r="I6">
        <v>2832</v>
      </c>
      <c r="J6">
        <v>1834</v>
      </c>
      <c r="K6" s="30" t="s">
        <v>25</v>
      </c>
      <c r="M6" t="s">
        <v>27</v>
      </c>
      <c r="N6" t="s">
        <v>30</v>
      </c>
      <c r="O6" t="b">
        <f t="shared" si="0"/>
        <v>1</v>
      </c>
      <c r="P6" t="b">
        <f t="shared" si="1"/>
        <v>1</v>
      </c>
    </row>
    <row r="7" spans="1:16" ht="12.75">
      <c r="A7" t="s">
        <v>22</v>
      </c>
      <c r="B7" t="s">
        <v>1830</v>
      </c>
      <c r="C7" t="s">
        <v>27</v>
      </c>
      <c r="D7" t="s">
        <v>31</v>
      </c>
      <c r="E7">
        <v>381</v>
      </c>
      <c r="F7">
        <v>381</v>
      </c>
      <c r="G7">
        <v>0</v>
      </c>
      <c r="H7">
        <v>2315</v>
      </c>
      <c r="I7">
        <v>1643</v>
      </c>
      <c r="J7">
        <v>672</v>
      </c>
      <c r="K7" s="30" t="s">
        <v>25</v>
      </c>
      <c r="M7" t="s">
        <v>27</v>
      </c>
      <c r="N7" t="s">
        <v>31</v>
      </c>
      <c r="O7" t="b">
        <f t="shared" si="0"/>
        <v>1</v>
      </c>
      <c r="P7" t="b">
        <f t="shared" si="1"/>
        <v>1</v>
      </c>
    </row>
    <row r="8" spans="1:16" ht="12.75">
      <c r="A8" t="s">
        <v>22</v>
      </c>
      <c r="B8" t="s">
        <v>1830</v>
      </c>
      <c r="C8" t="s">
        <v>27</v>
      </c>
      <c r="D8" t="s">
        <v>32</v>
      </c>
      <c r="E8">
        <v>420</v>
      </c>
      <c r="F8">
        <v>420</v>
      </c>
      <c r="G8">
        <v>0</v>
      </c>
      <c r="H8">
        <v>2359</v>
      </c>
      <c r="I8">
        <v>1565</v>
      </c>
      <c r="J8">
        <v>794</v>
      </c>
      <c r="K8" s="30" t="s">
        <v>25</v>
      </c>
      <c r="M8" t="s">
        <v>27</v>
      </c>
      <c r="N8" t="s">
        <v>32</v>
      </c>
      <c r="O8" t="b">
        <f t="shared" si="0"/>
        <v>1</v>
      </c>
      <c r="P8" t="b">
        <f t="shared" si="1"/>
        <v>1</v>
      </c>
    </row>
    <row r="9" spans="1:16" ht="12.75">
      <c r="A9" t="s">
        <v>22</v>
      </c>
      <c r="B9" t="s">
        <v>1830</v>
      </c>
      <c r="C9" t="s">
        <v>27</v>
      </c>
      <c r="D9" t="s">
        <v>33</v>
      </c>
      <c r="E9">
        <v>390</v>
      </c>
      <c r="F9">
        <v>390</v>
      </c>
      <c r="G9">
        <v>0</v>
      </c>
      <c r="H9">
        <v>2469</v>
      </c>
      <c r="I9">
        <v>1491</v>
      </c>
      <c r="J9">
        <v>978</v>
      </c>
      <c r="K9" s="30" t="s">
        <v>25</v>
      </c>
      <c r="M9" t="s">
        <v>27</v>
      </c>
      <c r="N9" t="s">
        <v>33</v>
      </c>
      <c r="O9" t="b">
        <f t="shared" si="0"/>
        <v>1</v>
      </c>
      <c r="P9" t="b">
        <f t="shared" si="1"/>
        <v>1</v>
      </c>
    </row>
    <row r="10" spans="1:16" ht="12.75">
      <c r="A10" t="s">
        <v>22</v>
      </c>
      <c r="B10" t="s">
        <v>1830</v>
      </c>
      <c r="C10" t="s">
        <v>27</v>
      </c>
      <c r="D10" t="s">
        <v>34</v>
      </c>
      <c r="E10">
        <v>659</v>
      </c>
      <c r="F10">
        <v>639</v>
      </c>
      <c r="G10">
        <v>20</v>
      </c>
      <c r="H10">
        <v>2719</v>
      </c>
      <c r="I10">
        <v>1613</v>
      </c>
      <c r="J10">
        <v>1106</v>
      </c>
      <c r="K10" s="30" t="s">
        <v>25</v>
      </c>
      <c r="M10" t="s">
        <v>27</v>
      </c>
      <c r="N10" t="s">
        <v>34</v>
      </c>
      <c r="O10" t="b">
        <f t="shared" si="0"/>
        <v>1</v>
      </c>
      <c r="P10" t="b">
        <f t="shared" si="1"/>
        <v>1</v>
      </c>
    </row>
    <row r="11" spans="1:16" ht="12.75">
      <c r="A11" t="s">
        <v>22</v>
      </c>
      <c r="B11" t="s">
        <v>1830</v>
      </c>
      <c r="C11" t="s">
        <v>35</v>
      </c>
      <c r="D11" t="s">
        <v>36</v>
      </c>
      <c r="E11">
        <v>141</v>
      </c>
      <c r="F11">
        <v>141</v>
      </c>
      <c r="G11">
        <v>0</v>
      </c>
      <c r="H11">
        <v>1650</v>
      </c>
      <c r="I11">
        <v>822</v>
      </c>
      <c r="J11">
        <v>828</v>
      </c>
      <c r="K11" s="30" t="s">
        <v>25</v>
      </c>
      <c r="M11" t="s">
        <v>35</v>
      </c>
      <c r="N11" t="s">
        <v>36</v>
      </c>
      <c r="O11" t="b">
        <f t="shared" si="0"/>
        <v>1</v>
      </c>
      <c r="P11" t="b">
        <f t="shared" si="1"/>
        <v>1</v>
      </c>
    </row>
    <row r="12" spans="1:16" ht="12.75">
      <c r="A12" t="s">
        <v>22</v>
      </c>
      <c r="B12" t="s">
        <v>1830</v>
      </c>
      <c r="C12" t="s">
        <v>37</v>
      </c>
      <c r="D12" t="s">
        <v>38</v>
      </c>
      <c r="E12">
        <v>2023</v>
      </c>
      <c r="F12">
        <v>1884</v>
      </c>
      <c r="G12">
        <v>139</v>
      </c>
      <c r="H12">
        <v>5250</v>
      </c>
      <c r="I12">
        <v>2500</v>
      </c>
      <c r="J12">
        <v>2750</v>
      </c>
      <c r="K12" s="30" t="s">
        <v>25</v>
      </c>
      <c r="M12" t="s">
        <v>37</v>
      </c>
      <c r="N12" t="s">
        <v>38</v>
      </c>
      <c r="O12" t="b">
        <f t="shared" si="0"/>
        <v>1</v>
      </c>
      <c r="P12" t="b">
        <f t="shared" si="1"/>
        <v>1</v>
      </c>
    </row>
    <row r="13" spans="1:16" ht="12.75">
      <c r="A13" t="s">
        <v>22</v>
      </c>
      <c r="B13" t="s">
        <v>1830</v>
      </c>
      <c r="C13" t="s">
        <v>37</v>
      </c>
      <c r="D13" t="s">
        <v>39</v>
      </c>
      <c r="E13">
        <v>914</v>
      </c>
      <c r="F13">
        <v>914</v>
      </c>
      <c r="G13">
        <v>0</v>
      </c>
      <c r="H13">
        <v>3700</v>
      </c>
      <c r="I13">
        <v>2080</v>
      </c>
      <c r="J13">
        <v>1620</v>
      </c>
      <c r="K13" s="30" t="s">
        <v>25</v>
      </c>
      <c r="M13" t="s">
        <v>37</v>
      </c>
      <c r="N13" t="s">
        <v>39</v>
      </c>
      <c r="O13" t="b">
        <f t="shared" si="0"/>
        <v>1</v>
      </c>
      <c r="P13" t="b">
        <f t="shared" si="1"/>
        <v>1</v>
      </c>
    </row>
    <row r="14" spans="1:16" ht="12.75">
      <c r="A14" t="s">
        <v>22</v>
      </c>
      <c r="B14" t="s">
        <v>1830</v>
      </c>
      <c r="C14" t="s">
        <v>37</v>
      </c>
      <c r="D14" t="s">
        <v>40</v>
      </c>
      <c r="E14">
        <v>1894</v>
      </c>
      <c r="F14">
        <v>1869</v>
      </c>
      <c r="G14">
        <v>25</v>
      </c>
      <c r="H14">
        <v>3650</v>
      </c>
      <c r="I14">
        <v>1700</v>
      </c>
      <c r="J14">
        <v>1950</v>
      </c>
      <c r="K14" s="30" t="s">
        <v>25</v>
      </c>
      <c r="M14" t="s">
        <v>37</v>
      </c>
      <c r="N14" t="s">
        <v>40</v>
      </c>
      <c r="O14" t="b">
        <f t="shared" si="0"/>
        <v>1</v>
      </c>
      <c r="P14" t="b">
        <f t="shared" si="1"/>
        <v>1</v>
      </c>
    </row>
    <row r="15" spans="1:16" ht="12.75">
      <c r="A15" t="s">
        <v>22</v>
      </c>
      <c r="B15" t="s">
        <v>1830</v>
      </c>
      <c r="C15" t="s">
        <v>37</v>
      </c>
      <c r="D15" t="s">
        <v>41</v>
      </c>
      <c r="E15">
        <v>457</v>
      </c>
      <c r="F15">
        <v>457</v>
      </c>
      <c r="G15">
        <v>0</v>
      </c>
      <c r="H15">
        <v>3120</v>
      </c>
      <c r="I15">
        <v>1800</v>
      </c>
      <c r="J15">
        <v>1320</v>
      </c>
      <c r="K15" s="30" t="s">
        <v>25</v>
      </c>
      <c r="M15" t="s">
        <v>37</v>
      </c>
      <c r="N15" t="s">
        <v>41</v>
      </c>
      <c r="O15" t="b">
        <f t="shared" si="0"/>
        <v>1</v>
      </c>
      <c r="P15" t="b">
        <f t="shared" si="1"/>
        <v>1</v>
      </c>
    </row>
    <row r="16" spans="1:16" ht="12.75">
      <c r="A16" t="s">
        <v>22</v>
      </c>
      <c r="B16" t="s">
        <v>1830</v>
      </c>
      <c r="C16" t="s">
        <v>37</v>
      </c>
      <c r="D16" t="s">
        <v>42</v>
      </c>
      <c r="E16">
        <v>552</v>
      </c>
      <c r="F16">
        <v>552</v>
      </c>
      <c r="G16">
        <v>0</v>
      </c>
      <c r="H16">
        <v>2550</v>
      </c>
      <c r="I16">
        <v>1400</v>
      </c>
      <c r="J16">
        <v>1150</v>
      </c>
      <c r="K16" s="30" t="s">
        <v>25</v>
      </c>
      <c r="M16" t="s">
        <v>37</v>
      </c>
      <c r="N16" t="s">
        <v>42</v>
      </c>
      <c r="O16" t="b">
        <f t="shared" si="0"/>
        <v>1</v>
      </c>
      <c r="P16" t="b">
        <f t="shared" si="1"/>
        <v>1</v>
      </c>
    </row>
    <row r="17" spans="1:16" ht="12.75">
      <c r="A17" t="s">
        <v>22</v>
      </c>
      <c r="B17" t="s">
        <v>1830</v>
      </c>
      <c r="C17" t="s">
        <v>37</v>
      </c>
      <c r="D17" t="s">
        <v>43</v>
      </c>
      <c r="E17">
        <v>212</v>
      </c>
      <c r="F17">
        <v>212</v>
      </c>
      <c r="G17">
        <v>0</v>
      </c>
      <c r="H17">
        <v>1910</v>
      </c>
      <c r="I17">
        <v>1300</v>
      </c>
      <c r="J17">
        <v>610</v>
      </c>
      <c r="K17" s="30" t="s">
        <v>25</v>
      </c>
      <c r="M17" t="s">
        <v>37</v>
      </c>
      <c r="N17" t="s">
        <v>43</v>
      </c>
      <c r="O17" t="b">
        <f t="shared" si="0"/>
        <v>1</v>
      </c>
      <c r="P17" t="b">
        <f t="shared" si="1"/>
        <v>1</v>
      </c>
    </row>
    <row r="18" spans="1:16" ht="12.75">
      <c r="A18" t="s">
        <v>22</v>
      </c>
      <c r="B18" t="s">
        <v>1830</v>
      </c>
      <c r="C18" t="s">
        <v>37</v>
      </c>
      <c r="D18" t="s">
        <v>44</v>
      </c>
      <c r="E18">
        <v>339</v>
      </c>
      <c r="F18">
        <v>339</v>
      </c>
      <c r="G18">
        <v>0</v>
      </c>
      <c r="H18">
        <v>2850</v>
      </c>
      <c r="I18">
        <v>1760</v>
      </c>
      <c r="J18">
        <v>1090</v>
      </c>
      <c r="K18" s="30" t="s">
        <v>25</v>
      </c>
      <c r="M18" t="s">
        <v>37</v>
      </c>
      <c r="N18" t="s">
        <v>44</v>
      </c>
      <c r="O18" t="b">
        <f t="shared" si="0"/>
        <v>1</v>
      </c>
      <c r="P18" t="b">
        <f t="shared" si="1"/>
        <v>1</v>
      </c>
    </row>
    <row r="19" spans="1:16" ht="12.75">
      <c r="A19" t="s">
        <v>22</v>
      </c>
      <c r="B19" t="s">
        <v>1830</v>
      </c>
      <c r="C19" t="s">
        <v>37</v>
      </c>
      <c r="D19" t="s">
        <v>45</v>
      </c>
      <c r="E19">
        <v>808</v>
      </c>
      <c r="F19">
        <v>808</v>
      </c>
      <c r="G19">
        <v>0</v>
      </c>
      <c r="H19">
        <v>2150</v>
      </c>
      <c r="I19">
        <v>1360</v>
      </c>
      <c r="J19">
        <v>790</v>
      </c>
      <c r="K19" s="30" t="s">
        <v>25</v>
      </c>
      <c r="M19" t="s">
        <v>37</v>
      </c>
      <c r="N19" t="s">
        <v>45</v>
      </c>
      <c r="O19" t="b">
        <f t="shared" si="0"/>
        <v>1</v>
      </c>
      <c r="P19" t="b">
        <f t="shared" si="1"/>
        <v>1</v>
      </c>
    </row>
    <row r="20" spans="1:16" ht="12.75">
      <c r="A20" t="s">
        <v>22</v>
      </c>
      <c r="B20" t="s">
        <v>1830</v>
      </c>
      <c r="C20" t="s">
        <v>37</v>
      </c>
      <c r="D20" t="s">
        <v>46</v>
      </c>
      <c r="E20">
        <v>267</v>
      </c>
      <c r="F20">
        <v>267</v>
      </c>
      <c r="G20">
        <v>0</v>
      </c>
      <c r="H20">
        <v>1470</v>
      </c>
      <c r="I20">
        <v>820</v>
      </c>
      <c r="J20">
        <v>650</v>
      </c>
      <c r="K20" s="30" t="s">
        <v>25</v>
      </c>
      <c r="M20" t="s">
        <v>37</v>
      </c>
      <c r="N20" t="s">
        <v>46</v>
      </c>
      <c r="O20" t="b">
        <f t="shared" si="0"/>
        <v>1</v>
      </c>
      <c r="P20" t="b">
        <f t="shared" si="1"/>
        <v>1</v>
      </c>
    </row>
    <row r="21" spans="1:16" ht="12.75">
      <c r="A21" t="s">
        <v>22</v>
      </c>
      <c r="B21" t="s">
        <v>1830</v>
      </c>
      <c r="C21" t="s">
        <v>37</v>
      </c>
      <c r="D21" t="s">
        <v>47</v>
      </c>
      <c r="E21">
        <v>200</v>
      </c>
      <c r="F21">
        <v>152</v>
      </c>
      <c r="G21">
        <v>48</v>
      </c>
      <c r="H21">
        <v>1120</v>
      </c>
      <c r="I21">
        <v>690</v>
      </c>
      <c r="J21">
        <v>430</v>
      </c>
      <c r="K21" s="30" t="s">
        <v>25</v>
      </c>
      <c r="M21" t="s">
        <v>37</v>
      </c>
      <c r="N21" t="s">
        <v>47</v>
      </c>
      <c r="O21" t="b">
        <f t="shared" si="0"/>
        <v>1</v>
      </c>
      <c r="P21" t="b">
        <f t="shared" si="1"/>
        <v>1</v>
      </c>
    </row>
    <row r="22" spans="1:16" ht="12.75">
      <c r="A22" t="s">
        <v>22</v>
      </c>
      <c r="B22" t="s">
        <v>1830</v>
      </c>
      <c r="C22" t="s">
        <v>37</v>
      </c>
      <c r="D22" t="s">
        <v>48</v>
      </c>
      <c r="E22">
        <v>824</v>
      </c>
      <c r="F22">
        <v>807</v>
      </c>
      <c r="G22">
        <v>17</v>
      </c>
      <c r="H22">
        <v>3260</v>
      </c>
      <c r="I22">
        <v>1820</v>
      </c>
      <c r="J22">
        <v>1440</v>
      </c>
      <c r="K22" s="30" t="s">
        <v>25</v>
      </c>
      <c r="M22" t="s">
        <v>37</v>
      </c>
      <c r="N22" t="s">
        <v>48</v>
      </c>
      <c r="O22" t="b">
        <f t="shared" si="0"/>
        <v>1</v>
      </c>
      <c r="P22" t="b">
        <f t="shared" si="1"/>
        <v>1</v>
      </c>
    </row>
    <row r="23" spans="1:16" ht="12.75">
      <c r="A23" t="s">
        <v>22</v>
      </c>
      <c r="B23" t="s">
        <v>1830</v>
      </c>
      <c r="C23" t="s">
        <v>37</v>
      </c>
      <c r="D23" t="s">
        <v>49</v>
      </c>
      <c r="E23">
        <v>97</v>
      </c>
      <c r="F23">
        <v>97</v>
      </c>
      <c r="G23">
        <v>0</v>
      </c>
      <c r="H23">
        <v>800</v>
      </c>
      <c r="I23">
        <v>510</v>
      </c>
      <c r="J23">
        <v>290</v>
      </c>
      <c r="K23" s="30" t="s">
        <v>25</v>
      </c>
      <c r="M23" t="s">
        <v>37</v>
      </c>
      <c r="N23" t="s">
        <v>49</v>
      </c>
      <c r="O23" t="b">
        <f t="shared" si="0"/>
        <v>1</v>
      </c>
      <c r="P23" t="b">
        <f t="shared" si="1"/>
        <v>1</v>
      </c>
    </row>
    <row r="24" spans="1:16" ht="12.75">
      <c r="A24" t="s">
        <v>22</v>
      </c>
      <c r="B24" t="s">
        <v>1830</v>
      </c>
      <c r="C24" t="s">
        <v>37</v>
      </c>
      <c r="D24" t="s">
        <v>50</v>
      </c>
      <c r="E24">
        <v>60</v>
      </c>
      <c r="F24">
        <v>60</v>
      </c>
      <c r="G24">
        <v>0</v>
      </c>
      <c r="H24">
        <v>660</v>
      </c>
      <c r="I24">
        <v>400</v>
      </c>
      <c r="J24">
        <v>260</v>
      </c>
      <c r="K24" s="30" t="s">
        <v>25</v>
      </c>
      <c r="M24" t="s">
        <v>37</v>
      </c>
      <c r="N24" t="s">
        <v>50</v>
      </c>
      <c r="O24" t="b">
        <f t="shared" si="0"/>
        <v>1</v>
      </c>
      <c r="P24" t="b">
        <f t="shared" si="1"/>
        <v>1</v>
      </c>
    </row>
    <row r="25" spans="1:16" ht="12.75">
      <c r="A25" t="s">
        <v>22</v>
      </c>
      <c r="B25" t="s">
        <v>1830</v>
      </c>
      <c r="C25" t="s">
        <v>37</v>
      </c>
      <c r="D25" t="s">
        <v>51</v>
      </c>
      <c r="E25">
        <v>169</v>
      </c>
      <c r="F25">
        <v>169</v>
      </c>
      <c r="G25">
        <v>0</v>
      </c>
      <c r="H25">
        <v>1470</v>
      </c>
      <c r="I25">
        <v>800</v>
      </c>
      <c r="J25">
        <v>670</v>
      </c>
      <c r="K25" s="30" t="s">
        <v>25</v>
      </c>
      <c r="M25" t="s">
        <v>37</v>
      </c>
      <c r="N25" t="s">
        <v>51</v>
      </c>
      <c r="O25" t="b">
        <f t="shared" si="0"/>
        <v>1</v>
      </c>
      <c r="P25" t="b">
        <f t="shared" si="1"/>
        <v>1</v>
      </c>
    </row>
    <row r="26" spans="1:16" ht="12.75">
      <c r="A26" t="s">
        <v>22</v>
      </c>
      <c r="B26" t="s">
        <v>1830</v>
      </c>
      <c r="C26" t="s">
        <v>37</v>
      </c>
      <c r="D26" t="s">
        <v>52</v>
      </c>
      <c r="E26">
        <v>176</v>
      </c>
      <c r="F26">
        <v>176</v>
      </c>
      <c r="G26">
        <v>0</v>
      </c>
      <c r="H26">
        <v>1820</v>
      </c>
      <c r="I26">
        <v>800</v>
      </c>
      <c r="J26">
        <v>1020</v>
      </c>
      <c r="K26" s="30" t="s">
        <v>25</v>
      </c>
      <c r="M26" t="s">
        <v>37</v>
      </c>
      <c r="N26" t="s">
        <v>52</v>
      </c>
      <c r="O26" t="b">
        <f t="shared" si="0"/>
        <v>1</v>
      </c>
      <c r="P26" t="b">
        <f t="shared" si="1"/>
        <v>1</v>
      </c>
    </row>
    <row r="27" spans="1:16" ht="12.75">
      <c r="A27" t="s">
        <v>22</v>
      </c>
      <c r="B27" t="s">
        <v>1830</v>
      </c>
      <c r="C27" t="s">
        <v>37</v>
      </c>
      <c r="D27" t="s">
        <v>53</v>
      </c>
      <c r="E27">
        <v>132</v>
      </c>
      <c r="F27">
        <v>132</v>
      </c>
      <c r="G27">
        <v>0</v>
      </c>
      <c r="H27">
        <v>2000</v>
      </c>
      <c r="I27">
        <v>830</v>
      </c>
      <c r="J27">
        <v>1170</v>
      </c>
      <c r="K27" s="30" t="s">
        <v>25</v>
      </c>
      <c r="M27" t="s">
        <v>37</v>
      </c>
      <c r="N27" t="s">
        <v>53</v>
      </c>
      <c r="O27" t="b">
        <f t="shared" si="0"/>
        <v>1</v>
      </c>
      <c r="P27" t="b">
        <f t="shared" si="1"/>
        <v>1</v>
      </c>
    </row>
    <row r="28" spans="1:16" ht="12.75">
      <c r="A28" t="s">
        <v>22</v>
      </c>
      <c r="B28" t="s">
        <v>1830</v>
      </c>
      <c r="C28" t="s">
        <v>54</v>
      </c>
      <c r="D28" t="s">
        <v>55</v>
      </c>
      <c r="E28">
        <v>0</v>
      </c>
      <c r="F28">
        <v>0</v>
      </c>
      <c r="G28">
        <v>0</v>
      </c>
      <c r="H28">
        <v>290</v>
      </c>
      <c r="I28">
        <v>160</v>
      </c>
      <c r="J28">
        <v>130</v>
      </c>
      <c r="K28" s="30" t="s">
        <v>25</v>
      </c>
      <c r="M28" t="s">
        <v>54</v>
      </c>
      <c r="N28" t="s">
        <v>55</v>
      </c>
      <c r="O28" t="b">
        <f t="shared" si="0"/>
        <v>1</v>
      </c>
      <c r="P28" t="b">
        <f t="shared" si="1"/>
        <v>1</v>
      </c>
    </row>
    <row r="29" spans="1:16" ht="12.75">
      <c r="A29" t="s">
        <v>22</v>
      </c>
      <c r="B29" t="s">
        <v>1830</v>
      </c>
      <c r="C29" t="s">
        <v>37</v>
      </c>
      <c r="D29" t="s">
        <v>56</v>
      </c>
      <c r="E29">
        <v>29</v>
      </c>
      <c r="F29">
        <v>29</v>
      </c>
      <c r="G29">
        <v>0</v>
      </c>
      <c r="H29">
        <v>190</v>
      </c>
      <c r="I29">
        <v>50</v>
      </c>
      <c r="J29">
        <v>140</v>
      </c>
      <c r="K29" s="30" t="s">
        <v>25</v>
      </c>
      <c r="M29" t="s">
        <v>37</v>
      </c>
      <c r="N29" t="s">
        <v>56</v>
      </c>
      <c r="O29" t="b">
        <f t="shared" si="0"/>
        <v>1</v>
      </c>
      <c r="P29" t="b">
        <f t="shared" si="1"/>
        <v>1</v>
      </c>
    </row>
    <row r="30" spans="1:16" ht="12.75">
      <c r="A30" t="s">
        <v>22</v>
      </c>
      <c r="B30" t="s">
        <v>1830</v>
      </c>
      <c r="C30" t="s">
        <v>37</v>
      </c>
      <c r="D30" t="s">
        <v>57</v>
      </c>
      <c r="E30">
        <v>49</v>
      </c>
      <c r="F30">
        <v>49</v>
      </c>
      <c r="G30">
        <v>0</v>
      </c>
      <c r="H30">
        <v>290</v>
      </c>
      <c r="I30">
        <v>100</v>
      </c>
      <c r="J30">
        <v>190</v>
      </c>
      <c r="K30" s="30" t="s">
        <v>25</v>
      </c>
      <c r="M30" t="s">
        <v>37</v>
      </c>
      <c r="N30" t="s">
        <v>57</v>
      </c>
      <c r="O30" t="b">
        <f t="shared" si="0"/>
        <v>1</v>
      </c>
      <c r="P30" t="b">
        <f t="shared" si="1"/>
        <v>1</v>
      </c>
    </row>
    <row r="31" spans="1:16" ht="12.75">
      <c r="A31" t="s">
        <v>22</v>
      </c>
      <c r="B31" t="s">
        <v>1830</v>
      </c>
      <c r="C31" t="s">
        <v>37</v>
      </c>
      <c r="D31" t="s">
        <v>58</v>
      </c>
      <c r="E31">
        <v>23</v>
      </c>
      <c r="F31">
        <v>23</v>
      </c>
      <c r="G31">
        <v>0</v>
      </c>
      <c r="H31">
        <v>150</v>
      </c>
      <c r="I31">
        <v>70</v>
      </c>
      <c r="J31">
        <v>80</v>
      </c>
      <c r="K31" s="30" t="s">
        <v>25</v>
      </c>
      <c r="M31" t="s">
        <v>37</v>
      </c>
      <c r="N31" t="s">
        <v>58</v>
      </c>
      <c r="O31" t="b">
        <f t="shared" si="0"/>
        <v>1</v>
      </c>
      <c r="P31" t="b">
        <f t="shared" si="1"/>
        <v>1</v>
      </c>
    </row>
    <row r="32" spans="1:16" ht="12.75">
      <c r="A32" t="s">
        <v>22</v>
      </c>
      <c r="B32" t="s">
        <v>1830</v>
      </c>
      <c r="C32" t="s">
        <v>37</v>
      </c>
      <c r="D32" t="s">
        <v>59</v>
      </c>
      <c r="E32">
        <v>238</v>
      </c>
      <c r="F32">
        <v>238</v>
      </c>
      <c r="G32">
        <v>0</v>
      </c>
      <c r="H32">
        <v>1880</v>
      </c>
      <c r="I32">
        <v>990</v>
      </c>
      <c r="J32">
        <v>890</v>
      </c>
      <c r="K32" s="30" t="s">
        <v>25</v>
      </c>
      <c r="M32" t="s">
        <v>37</v>
      </c>
      <c r="N32" t="s">
        <v>59</v>
      </c>
      <c r="O32" t="b">
        <f t="shared" si="0"/>
        <v>1</v>
      </c>
      <c r="P32" t="b">
        <f t="shared" si="1"/>
        <v>1</v>
      </c>
    </row>
    <row r="33" spans="1:16" ht="12.75">
      <c r="A33" t="s">
        <v>22</v>
      </c>
      <c r="B33" t="s">
        <v>1830</v>
      </c>
      <c r="C33" t="s">
        <v>37</v>
      </c>
      <c r="D33" t="s">
        <v>60</v>
      </c>
      <c r="E33">
        <v>201</v>
      </c>
      <c r="F33">
        <v>201</v>
      </c>
      <c r="G33">
        <v>0</v>
      </c>
      <c r="H33">
        <v>2350</v>
      </c>
      <c r="I33">
        <v>1320</v>
      </c>
      <c r="J33">
        <v>1030</v>
      </c>
      <c r="K33" s="30" t="s">
        <v>25</v>
      </c>
      <c r="M33" t="s">
        <v>37</v>
      </c>
      <c r="N33" t="s">
        <v>60</v>
      </c>
      <c r="O33" t="b">
        <f t="shared" si="0"/>
        <v>1</v>
      </c>
      <c r="P33" t="b">
        <f t="shared" si="1"/>
        <v>1</v>
      </c>
    </row>
    <row r="34" spans="1:16" ht="12.75">
      <c r="A34" t="s">
        <v>22</v>
      </c>
      <c r="B34" t="s">
        <v>1830</v>
      </c>
      <c r="C34" t="s">
        <v>37</v>
      </c>
      <c r="D34" t="s">
        <v>61</v>
      </c>
      <c r="E34">
        <v>273</v>
      </c>
      <c r="F34">
        <v>273</v>
      </c>
      <c r="G34">
        <v>0</v>
      </c>
      <c r="H34">
        <v>1450</v>
      </c>
      <c r="I34">
        <v>800</v>
      </c>
      <c r="J34">
        <v>650</v>
      </c>
      <c r="K34" s="30" t="s">
        <v>25</v>
      </c>
      <c r="M34" t="s">
        <v>37</v>
      </c>
      <c r="N34" t="s">
        <v>61</v>
      </c>
      <c r="O34" t="b">
        <f t="shared" si="0"/>
        <v>1</v>
      </c>
      <c r="P34" t="b">
        <f t="shared" si="1"/>
        <v>1</v>
      </c>
    </row>
    <row r="35" spans="1:16" ht="12.75">
      <c r="A35" t="s">
        <v>22</v>
      </c>
      <c r="B35" t="s">
        <v>1830</v>
      </c>
      <c r="C35" t="s">
        <v>37</v>
      </c>
      <c r="D35" t="s">
        <v>62</v>
      </c>
      <c r="E35">
        <v>279</v>
      </c>
      <c r="F35">
        <v>279</v>
      </c>
      <c r="G35">
        <v>0</v>
      </c>
      <c r="H35">
        <v>2030</v>
      </c>
      <c r="I35">
        <v>1160</v>
      </c>
      <c r="J35">
        <v>870</v>
      </c>
      <c r="K35" s="30" t="s">
        <v>25</v>
      </c>
      <c r="M35" t="s">
        <v>37</v>
      </c>
      <c r="N35" t="s">
        <v>62</v>
      </c>
      <c r="O35" t="b">
        <f t="shared" si="0"/>
        <v>1</v>
      </c>
      <c r="P35" t="b">
        <f t="shared" si="1"/>
        <v>1</v>
      </c>
    </row>
    <row r="36" spans="1:16" ht="12.75">
      <c r="A36" t="s">
        <v>22</v>
      </c>
      <c r="B36" t="s">
        <v>1830</v>
      </c>
      <c r="C36" t="s">
        <v>37</v>
      </c>
      <c r="D36" t="s">
        <v>63</v>
      </c>
      <c r="E36">
        <v>372</v>
      </c>
      <c r="F36">
        <v>372</v>
      </c>
      <c r="G36">
        <v>0</v>
      </c>
      <c r="H36">
        <v>1820</v>
      </c>
      <c r="I36">
        <v>940</v>
      </c>
      <c r="J36">
        <v>880</v>
      </c>
      <c r="K36" s="30" t="s">
        <v>25</v>
      </c>
      <c r="M36" t="s">
        <v>37</v>
      </c>
      <c r="N36" t="s">
        <v>63</v>
      </c>
      <c r="O36" t="b">
        <f t="shared" si="0"/>
        <v>1</v>
      </c>
      <c r="P36" t="b">
        <f t="shared" si="1"/>
        <v>1</v>
      </c>
    </row>
    <row r="37" spans="1:16" ht="12.75">
      <c r="A37" t="s">
        <v>22</v>
      </c>
      <c r="B37" t="s">
        <v>1830</v>
      </c>
      <c r="C37" t="s">
        <v>37</v>
      </c>
      <c r="D37" t="s">
        <v>64</v>
      </c>
      <c r="E37">
        <v>880</v>
      </c>
      <c r="F37">
        <v>880</v>
      </c>
      <c r="G37">
        <v>0</v>
      </c>
      <c r="H37">
        <v>3380</v>
      </c>
      <c r="I37">
        <v>2030</v>
      </c>
      <c r="J37">
        <v>1350</v>
      </c>
      <c r="K37" s="30" t="s">
        <v>25</v>
      </c>
      <c r="M37" t="s">
        <v>37</v>
      </c>
      <c r="N37" t="s">
        <v>64</v>
      </c>
      <c r="O37" t="b">
        <f t="shared" si="0"/>
        <v>1</v>
      </c>
      <c r="P37" t="b">
        <f t="shared" si="1"/>
        <v>1</v>
      </c>
    </row>
    <row r="38" spans="1:16" ht="12.75">
      <c r="A38" t="s">
        <v>22</v>
      </c>
      <c r="B38" t="s">
        <v>1830</v>
      </c>
      <c r="C38" t="s">
        <v>37</v>
      </c>
      <c r="D38" t="s">
        <v>65</v>
      </c>
      <c r="E38">
        <v>855</v>
      </c>
      <c r="F38">
        <v>845</v>
      </c>
      <c r="G38">
        <v>10</v>
      </c>
      <c r="H38">
        <v>3800</v>
      </c>
      <c r="I38">
        <v>2220</v>
      </c>
      <c r="J38">
        <v>1580</v>
      </c>
      <c r="K38" s="30" t="s">
        <v>25</v>
      </c>
      <c r="M38" t="s">
        <v>37</v>
      </c>
      <c r="N38" t="s">
        <v>65</v>
      </c>
      <c r="O38" t="b">
        <f t="shared" si="0"/>
        <v>1</v>
      </c>
      <c r="P38" t="b">
        <f t="shared" si="1"/>
        <v>1</v>
      </c>
    </row>
    <row r="39" spans="1:16" ht="12.75">
      <c r="A39" t="s">
        <v>22</v>
      </c>
      <c r="B39" t="s">
        <v>1830</v>
      </c>
      <c r="C39" t="s">
        <v>37</v>
      </c>
      <c r="D39" t="s">
        <v>66</v>
      </c>
      <c r="E39">
        <v>708</v>
      </c>
      <c r="F39">
        <v>708</v>
      </c>
      <c r="G39">
        <v>0</v>
      </c>
      <c r="H39">
        <v>3700</v>
      </c>
      <c r="I39">
        <v>2210</v>
      </c>
      <c r="J39">
        <v>1490</v>
      </c>
      <c r="K39" s="30" t="s">
        <v>25</v>
      </c>
      <c r="M39" t="s">
        <v>37</v>
      </c>
      <c r="N39" t="s">
        <v>66</v>
      </c>
      <c r="O39" t="b">
        <f t="shared" si="0"/>
        <v>1</v>
      </c>
      <c r="P39" t="b">
        <f t="shared" si="1"/>
        <v>1</v>
      </c>
    </row>
    <row r="40" spans="1:16" ht="12.75">
      <c r="A40" t="s">
        <v>22</v>
      </c>
      <c r="B40" t="s">
        <v>1830</v>
      </c>
      <c r="C40" t="s">
        <v>37</v>
      </c>
      <c r="D40" t="s">
        <v>67</v>
      </c>
      <c r="E40">
        <v>569</v>
      </c>
      <c r="F40">
        <v>569</v>
      </c>
      <c r="G40">
        <v>0</v>
      </c>
      <c r="H40">
        <v>3540</v>
      </c>
      <c r="I40">
        <v>2000</v>
      </c>
      <c r="J40">
        <v>1540</v>
      </c>
      <c r="K40" s="30" t="s">
        <v>25</v>
      </c>
      <c r="M40" t="s">
        <v>37</v>
      </c>
      <c r="N40" t="s">
        <v>67</v>
      </c>
      <c r="O40" t="b">
        <f t="shared" si="0"/>
        <v>1</v>
      </c>
      <c r="P40" t="b">
        <f t="shared" si="1"/>
        <v>1</v>
      </c>
    </row>
    <row r="41" spans="1:16" ht="12.75">
      <c r="A41" t="s">
        <v>22</v>
      </c>
      <c r="B41" t="s">
        <v>1830</v>
      </c>
      <c r="C41" t="s">
        <v>37</v>
      </c>
      <c r="D41" t="s">
        <v>68</v>
      </c>
      <c r="E41">
        <v>1552</v>
      </c>
      <c r="F41">
        <v>1542</v>
      </c>
      <c r="G41">
        <v>10</v>
      </c>
      <c r="H41">
        <v>6130</v>
      </c>
      <c r="I41">
        <v>3580</v>
      </c>
      <c r="J41">
        <v>2550</v>
      </c>
      <c r="K41" s="30" t="s">
        <v>25</v>
      </c>
      <c r="M41" t="s">
        <v>37</v>
      </c>
      <c r="N41" t="s">
        <v>68</v>
      </c>
      <c r="O41" t="b">
        <f t="shared" si="0"/>
        <v>1</v>
      </c>
      <c r="P41" t="b">
        <f t="shared" si="1"/>
        <v>1</v>
      </c>
    </row>
    <row r="42" spans="1:16" ht="12.75">
      <c r="A42" t="s">
        <v>22</v>
      </c>
      <c r="B42" t="s">
        <v>1830</v>
      </c>
      <c r="C42" t="s">
        <v>37</v>
      </c>
      <c r="D42" t="s">
        <v>69</v>
      </c>
      <c r="E42">
        <v>404</v>
      </c>
      <c r="F42">
        <v>396</v>
      </c>
      <c r="G42">
        <v>8</v>
      </c>
      <c r="H42">
        <v>3000</v>
      </c>
      <c r="I42">
        <v>1700</v>
      </c>
      <c r="J42">
        <v>1300</v>
      </c>
      <c r="K42" s="30" t="s">
        <v>25</v>
      </c>
      <c r="M42" t="s">
        <v>37</v>
      </c>
      <c r="N42" t="s">
        <v>69</v>
      </c>
      <c r="O42" t="b">
        <f t="shared" si="0"/>
        <v>1</v>
      </c>
      <c r="P42" t="b">
        <f t="shared" si="1"/>
        <v>1</v>
      </c>
    </row>
    <row r="43" spans="1:16" ht="12.75">
      <c r="A43" t="s">
        <v>22</v>
      </c>
      <c r="B43" t="s">
        <v>1830</v>
      </c>
      <c r="C43" t="s">
        <v>37</v>
      </c>
      <c r="D43" t="s">
        <v>70</v>
      </c>
      <c r="E43">
        <v>195</v>
      </c>
      <c r="F43">
        <v>195</v>
      </c>
      <c r="G43">
        <v>0</v>
      </c>
      <c r="H43">
        <v>1300</v>
      </c>
      <c r="I43">
        <v>850</v>
      </c>
      <c r="J43">
        <v>450</v>
      </c>
      <c r="K43" s="30" t="s">
        <v>25</v>
      </c>
      <c r="M43" t="s">
        <v>37</v>
      </c>
      <c r="N43" t="s">
        <v>70</v>
      </c>
      <c r="O43" t="b">
        <f t="shared" si="0"/>
        <v>1</v>
      </c>
      <c r="P43" t="b">
        <f t="shared" si="1"/>
        <v>1</v>
      </c>
    </row>
    <row r="44" spans="1:16" ht="12.75">
      <c r="A44" t="s">
        <v>22</v>
      </c>
      <c r="B44" t="s">
        <v>1830</v>
      </c>
      <c r="C44" t="s">
        <v>37</v>
      </c>
      <c r="D44" t="s">
        <v>71</v>
      </c>
      <c r="E44">
        <v>1341</v>
      </c>
      <c r="F44">
        <v>1321</v>
      </c>
      <c r="G44">
        <v>20</v>
      </c>
      <c r="H44">
        <v>3760</v>
      </c>
      <c r="I44">
        <v>1850</v>
      </c>
      <c r="J44">
        <v>1910</v>
      </c>
      <c r="K44" s="30" t="s">
        <v>25</v>
      </c>
      <c r="M44" t="s">
        <v>37</v>
      </c>
      <c r="N44" t="s">
        <v>71</v>
      </c>
      <c r="O44" t="b">
        <f t="shared" si="0"/>
        <v>1</v>
      </c>
      <c r="P44" t="b">
        <f t="shared" si="1"/>
        <v>1</v>
      </c>
    </row>
    <row r="45" spans="1:16" ht="12.75">
      <c r="A45" t="s">
        <v>22</v>
      </c>
      <c r="B45" t="s">
        <v>1830</v>
      </c>
      <c r="C45" t="s">
        <v>37</v>
      </c>
      <c r="D45" t="s">
        <v>72</v>
      </c>
      <c r="E45">
        <v>905</v>
      </c>
      <c r="F45">
        <v>855</v>
      </c>
      <c r="G45">
        <v>50</v>
      </c>
      <c r="H45">
        <v>4300</v>
      </c>
      <c r="I45">
        <v>2000</v>
      </c>
      <c r="J45">
        <v>2300</v>
      </c>
      <c r="K45" s="30" t="s">
        <v>25</v>
      </c>
      <c r="M45" t="s">
        <v>37</v>
      </c>
      <c r="N45" t="s">
        <v>72</v>
      </c>
      <c r="O45" t="b">
        <f t="shared" si="0"/>
        <v>1</v>
      </c>
      <c r="P45" t="b">
        <f t="shared" si="1"/>
        <v>1</v>
      </c>
    </row>
    <row r="46" spans="1:16" ht="12.75">
      <c r="A46" t="s">
        <v>22</v>
      </c>
      <c r="B46" t="s">
        <v>1830</v>
      </c>
      <c r="C46" t="s">
        <v>37</v>
      </c>
      <c r="D46" t="s">
        <v>73</v>
      </c>
      <c r="E46">
        <v>1489</v>
      </c>
      <c r="F46">
        <v>1478</v>
      </c>
      <c r="G46">
        <v>11</v>
      </c>
      <c r="H46">
        <v>4670</v>
      </c>
      <c r="I46">
        <v>2300</v>
      </c>
      <c r="J46">
        <v>2370</v>
      </c>
      <c r="K46" s="30" t="s">
        <v>25</v>
      </c>
      <c r="M46" t="s">
        <v>37</v>
      </c>
      <c r="N46" t="s">
        <v>73</v>
      </c>
      <c r="O46" t="b">
        <f t="shared" si="0"/>
        <v>1</v>
      </c>
      <c r="P46" t="b">
        <f t="shared" si="1"/>
        <v>1</v>
      </c>
    </row>
    <row r="47" spans="1:16" ht="12.75">
      <c r="A47" t="s">
        <v>22</v>
      </c>
      <c r="B47" t="s">
        <v>1830</v>
      </c>
      <c r="C47" t="s">
        <v>37</v>
      </c>
      <c r="D47" t="s">
        <v>74</v>
      </c>
      <c r="E47">
        <v>374</v>
      </c>
      <c r="F47">
        <v>374</v>
      </c>
      <c r="G47">
        <v>0</v>
      </c>
      <c r="H47">
        <v>2530</v>
      </c>
      <c r="I47">
        <v>1610</v>
      </c>
      <c r="J47">
        <v>920</v>
      </c>
      <c r="K47" s="30" t="s">
        <v>25</v>
      </c>
      <c r="M47" t="s">
        <v>37</v>
      </c>
      <c r="N47" t="s">
        <v>74</v>
      </c>
      <c r="O47" t="b">
        <f t="shared" si="0"/>
        <v>1</v>
      </c>
      <c r="P47" t="b">
        <f t="shared" si="1"/>
        <v>1</v>
      </c>
    </row>
    <row r="48" spans="1:16" ht="12.75">
      <c r="A48" t="s">
        <v>22</v>
      </c>
      <c r="B48" t="s">
        <v>1830</v>
      </c>
      <c r="C48" t="s">
        <v>37</v>
      </c>
      <c r="D48" t="s">
        <v>75</v>
      </c>
      <c r="E48">
        <v>212</v>
      </c>
      <c r="F48">
        <v>212</v>
      </c>
      <c r="G48">
        <v>0</v>
      </c>
      <c r="H48">
        <v>2090</v>
      </c>
      <c r="I48">
        <v>1140</v>
      </c>
      <c r="J48">
        <v>950</v>
      </c>
      <c r="K48" s="30" t="s">
        <v>25</v>
      </c>
      <c r="M48" t="s">
        <v>37</v>
      </c>
      <c r="N48" t="s">
        <v>75</v>
      </c>
      <c r="O48" t="b">
        <f t="shared" si="0"/>
        <v>1</v>
      </c>
      <c r="P48" t="b">
        <f t="shared" si="1"/>
        <v>1</v>
      </c>
    </row>
    <row r="49" spans="1:16" ht="12.75">
      <c r="A49" t="s">
        <v>22</v>
      </c>
      <c r="B49" t="s">
        <v>1830</v>
      </c>
      <c r="C49" t="s">
        <v>37</v>
      </c>
      <c r="D49" t="s">
        <v>76</v>
      </c>
      <c r="E49">
        <v>638</v>
      </c>
      <c r="F49">
        <v>618</v>
      </c>
      <c r="G49">
        <v>20</v>
      </c>
      <c r="H49">
        <v>3330</v>
      </c>
      <c r="I49">
        <v>1830</v>
      </c>
      <c r="J49">
        <v>1500</v>
      </c>
      <c r="K49" s="30" t="s">
        <v>25</v>
      </c>
      <c r="M49" t="s">
        <v>37</v>
      </c>
      <c r="N49" t="s">
        <v>76</v>
      </c>
      <c r="O49" t="b">
        <f t="shared" si="0"/>
        <v>1</v>
      </c>
      <c r="P49" t="b">
        <f t="shared" si="1"/>
        <v>1</v>
      </c>
    </row>
    <row r="50" spans="1:16" ht="12.75">
      <c r="A50" t="s">
        <v>22</v>
      </c>
      <c r="B50" t="s">
        <v>1830</v>
      </c>
      <c r="C50" t="s">
        <v>37</v>
      </c>
      <c r="D50" t="s">
        <v>77</v>
      </c>
      <c r="E50">
        <v>107</v>
      </c>
      <c r="F50">
        <v>107</v>
      </c>
      <c r="G50">
        <v>0</v>
      </c>
      <c r="H50">
        <v>950</v>
      </c>
      <c r="I50">
        <v>520</v>
      </c>
      <c r="J50">
        <v>430</v>
      </c>
      <c r="K50" s="30" t="s">
        <v>25</v>
      </c>
      <c r="M50" t="s">
        <v>37</v>
      </c>
      <c r="N50" t="s">
        <v>77</v>
      </c>
      <c r="O50" t="b">
        <f t="shared" si="0"/>
        <v>1</v>
      </c>
      <c r="P50" t="b">
        <f t="shared" si="1"/>
        <v>1</v>
      </c>
    </row>
    <row r="51" spans="1:16" ht="12.75">
      <c r="A51" t="s">
        <v>22</v>
      </c>
      <c r="B51" t="s">
        <v>1830</v>
      </c>
      <c r="C51" t="s">
        <v>37</v>
      </c>
      <c r="D51" t="s">
        <v>78</v>
      </c>
      <c r="E51">
        <v>226</v>
      </c>
      <c r="F51">
        <v>226</v>
      </c>
      <c r="G51">
        <v>0</v>
      </c>
      <c r="H51">
        <v>1770</v>
      </c>
      <c r="I51">
        <v>840</v>
      </c>
      <c r="J51">
        <v>930</v>
      </c>
      <c r="K51" s="30" t="s">
        <v>25</v>
      </c>
      <c r="M51" t="s">
        <v>37</v>
      </c>
      <c r="N51" t="s">
        <v>78</v>
      </c>
      <c r="O51" t="b">
        <f t="shared" si="0"/>
        <v>1</v>
      </c>
      <c r="P51" t="b">
        <f t="shared" si="1"/>
        <v>1</v>
      </c>
    </row>
    <row r="52" spans="1:16" ht="12.75">
      <c r="A52" t="s">
        <v>22</v>
      </c>
      <c r="B52" t="s">
        <v>1830</v>
      </c>
      <c r="C52" t="s">
        <v>37</v>
      </c>
      <c r="D52" t="s">
        <v>79</v>
      </c>
      <c r="E52">
        <v>1167</v>
      </c>
      <c r="F52">
        <v>1159</v>
      </c>
      <c r="G52">
        <v>8</v>
      </c>
      <c r="H52">
        <v>3970</v>
      </c>
      <c r="I52">
        <v>2230</v>
      </c>
      <c r="J52">
        <v>1740</v>
      </c>
      <c r="K52" s="30" t="s">
        <v>25</v>
      </c>
      <c r="M52" t="s">
        <v>37</v>
      </c>
      <c r="N52" t="s">
        <v>79</v>
      </c>
      <c r="O52" t="b">
        <f t="shared" si="0"/>
        <v>1</v>
      </c>
      <c r="P52" t="b">
        <f t="shared" si="1"/>
        <v>1</v>
      </c>
    </row>
    <row r="53" spans="1:16" ht="12.75">
      <c r="A53" t="s">
        <v>22</v>
      </c>
      <c r="B53" t="s">
        <v>1830</v>
      </c>
      <c r="C53" t="s">
        <v>37</v>
      </c>
      <c r="D53" t="s">
        <v>80</v>
      </c>
      <c r="E53">
        <v>697</v>
      </c>
      <c r="F53">
        <v>687</v>
      </c>
      <c r="G53">
        <v>10</v>
      </c>
      <c r="H53">
        <v>3800</v>
      </c>
      <c r="I53">
        <v>2020</v>
      </c>
      <c r="J53">
        <v>1780</v>
      </c>
      <c r="K53" s="30" t="s">
        <v>25</v>
      </c>
      <c r="M53" t="s">
        <v>37</v>
      </c>
      <c r="N53" t="s">
        <v>80</v>
      </c>
      <c r="O53" t="b">
        <f t="shared" si="0"/>
        <v>1</v>
      </c>
      <c r="P53" t="b">
        <f t="shared" si="1"/>
        <v>1</v>
      </c>
    </row>
    <row r="54" spans="1:16" ht="12.75">
      <c r="A54" t="s">
        <v>22</v>
      </c>
      <c r="B54" t="s">
        <v>1830</v>
      </c>
      <c r="C54" t="s">
        <v>37</v>
      </c>
      <c r="D54" t="s">
        <v>81</v>
      </c>
      <c r="E54">
        <v>245</v>
      </c>
      <c r="F54">
        <v>220</v>
      </c>
      <c r="G54">
        <v>25</v>
      </c>
      <c r="H54">
        <v>2210</v>
      </c>
      <c r="I54">
        <v>1260</v>
      </c>
      <c r="J54">
        <v>950</v>
      </c>
      <c r="K54" s="30" t="s">
        <v>25</v>
      </c>
      <c r="M54" t="s">
        <v>37</v>
      </c>
      <c r="N54" t="s">
        <v>81</v>
      </c>
      <c r="O54" t="b">
        <f t="shared" si="0"/>
        <v>1</v>
      </c>
      <c r="P54" t="b">
        <f t="shared" si="1"/>
        <v>1</v>
      </c>
    </row>
    <row r="55" spans="1:16" ht="12.75">
      <c r="A55" t="s">
        <v>22</v>
      </c>
      <c r="B55" t="s">
        <v>1830</v>
      </c>
      <c r="C55" t="s">
        <v>37</v>
      </c>
      <c r="D55" t="s">
        <v>82</v>
      </c>
      <c r="E55">
        <v>381</v>
      </c>
      <c r="F55">
        <v>381</v>
      </c>
      <c r="G55">
        <v>0</v>
      </c>
      <c r="H55">
        <v>2840</v>
      </c>
      <c r="I55">
        <v>1670</v>
      </c>
      <c r="J55">
        <v>1170</v>
      </c>
      <c r="K55" s="30" t="s">
        <v>25</v>
      </c>
      <c r="M55" t="s">
        <v>37</v>
      </c>
      <c r="N55" t="s">
        <v>82</v>
      </c>
      <c r="O55" t="b">
        <f t="shared" si="0"/>
        <v>1</v>
      </c>
      <c r="P55" t="b">
        <f t="shared" si="1"/>
        <v>1</v>
      </c>
    </row>
    <row r="56" spans="1:16" ht="12.75">
      <c r="A56" t="s">
        <v>22</v>
      </c>
      <c r="B56" t="s">
        <v>1830</v>
      </c>
      <c r="C56" t="s">
        <v>37</v>
      </c>
      <c r="D56" t="s">
        <v>83</v>
      </c>
      <c r="E56">
        <v>196</v>
      </c>
      <c r="F56">
        <v>196</v>
      </c>
      <c r="G56">
        <v>0</v>
      </c>
      <c r="H56">
        <v>1900</v>
      </c>
      <c r="I56">
        <v>1050</v>
      </c>
      <c r="J56">
        <v>850</v>
      </c>
      <c r="K56" s="30" t="s">
        <v>25</v>
      </c>
      <c r="M56" t="s">
        <v>37</v>
      </c>
      <c r="N56" t="s">
        <v>83</v>
      </c>
      <c r="O56" t="b">
        <f t="shared" si="0"/>
        <v>1</v>
      </c>
      <c r="P56" t="b">
        <f t="shared" si="1"/>
        <v>1</v>
      </c>
    </row>
    <row r="57" spans="1:16" ht="12.75">
      <c r="A57" t="s">
        <v>22</v>
      </c>
      <c r="B57" t="s">
        <v>1830</v>
      </c>
      <c r="C57" t="s">
        <v>37</v>
      </c>
      <c r="D57" t="s">
        <v>84</v>
      </c>
      <c r="E57">
        <v>441</v>
      </c>
      <c r="F57">
        <v>441</v>
      </c>
      <c r="G57">
        <v>0</v>
      </c>
      <c r="H57">
        <v>2240</v>
      </c>
      <c r="I57">
        <v>1320</v>
      </c>
      <c r="J57">
        <v>920</v>
      </c>
      <c r="K57" s="30" t="s">
        <v>25</v>
      </c>
      <c r="M57" t="s">
        <v>37</v>
      </c>
      <c r="N57" t="s">
        <v>84</v>
      </c>
      <c r="O57" t="b">
        <f t="shared" si="0"/>
        <v>1</v>
      </c>
      <c r="P57" t="b">
        <f t="shared" si="1"/>
        <v>1</v>
      </c>
    </row>
    <row r="58" spans="1:16" ht="12.75">
      <c r="A58" t="s">
        <v>22</v>
      </c>
      <c r="B58" t="s">
        <v>1830</v>
      </c>
      <c r="C58" t="s">
        <v>37</v>
      </c>
      <c r="D58" t="s">
        <v>85</v>
      </c>
      <c r="E58">
        <v>176</v>
      </c>
      <c r="F58">
        <v>176</v>
      </c>
      <c r="G58">
        <v>0</v>
      </c>
      <c r="H58">
        <v>1040</v>
      </c>
      <c r="I58">
        <v>740</v>
      </c>
      <c r="J58">
        <v>300</v>
      </c>
      <c r="K58" s="30" t="s">
        <v>25</v>
      </c>
      <c r="M58" t="s">
        <v>37</v>
      </c>
      <c r="N58" t="s">
        <v>85</v>
      </c>
      <c r="O58" t="b">
        <f t="shared" si="0"/>
        <v>1</v>
      </c>
      <c r="P58" t="b">
        <f t="shared" si="1"/>
        <v>1</v>
      </c>
    </row>
    <row r="59" spans="1:16" ht="12.75">
      <c r="A59" t="s">
        <v>22</v>
      </c>
      <c r="B59" t="s">
        <v>1830</v>
      </c>
      <c r="C59" t="s">
        <v>37</v>
      </c>
      <c r="D59" t="s">
        <v>86</v>
      </c>
      <c r="E59">
        <v>1778</v>
      </c>
      <c r="F59">
        <v>1688</v>
      </c>
      <c r="G59">
        <v>90</v>
      </c>
      <c r="H59">
        <v>5060</v>
      </c>
      <c r="I59">
        <v>3050</v>
      </c>
      <c r="J59">
        <v>2010</v>
      </c>
      <c r="K59" s="30" t="s">
        <v>25</v>
      </c>
      <c r="M59" t="s">
        <v>37</v>
      </c>
      <c r="N59" t="s">
        <v>86</v>
      </c>
      <c r="O59" t="b">
        <f t="shared" si="0"/>
        <v>1</v>
      </c>
      <c r="P59" t="b">
        <f t="shared" si="1"/>
        <v>1</v>
      </c>
    </row>
    <row r="60" spans="1:16" ht="12.75">
      <c r="A60" t="s">
        <v>22</v>
      </c>
      <c r="B60" t="s">
        <v>1830</v>
      </c>
      <c r="C60" t="s">
        <v>37</v>
      </c>
      <c r="D60" t="s">
        <v>87</v>
      </c>
      <c r="E60">
        <v>194</v>
      </c>
      <c r="F60">
        <v>194</v>
      </c>
      <c r="G60">
        <v>0</v>
      </c>
      <c r="H60">
        <v>2620</v>
      </c>
      <c r="I60">
        <v>1530</v>
      </c>
      <c r="J60">
        <v>1090</v>
      </c>
      <c r="K60" s="30" t="s">
        <v>25</v>
      </c>
      <c r="M60" t="s">
        <v>37</v>
      </c>
      <c r="N60" t="s">
        <v>87</v>
      </c>
      <c r="O60" t="b">
        <f t="shared" si="0"/>
        <v>1</v>
      </c>
      <c r="P60" t="b">
        <f t="shared" si="1"/>
        <v>1</v>
      </c>
    </row>
    <row r="61" spans="1:16" ht="12.75">
      <c r="A61" t="s">
        <v>22</v>
      </c>
      <c r="B61" t="s">
        <v>1830</v>
      </c>
      <c r="C61" t="s">
        <v>37</v>
      </c>
      <c r="D61" t="s">
        <v>88</v>
      </c>
      <c r="E61">
        <v>735</v>
      </c>
      <c r="F61">
        <v>725</v>
      </c>
      <c r="G61">
        <v>10</v>
      </c>
      <c r="H61">
        <v>3710</v>
      </c>
      <c r="I61">
        <v>2070</v>
      </c>
      <c r="J61">
        <v>1640</v>
      </c>
      <c r="K61" s="30" t="s">
        <v>25</v>
      </c>
      <c r="M61" t="s">
        <v>37</v>
      </c>
      <c r="N61" t="s">
        <v>88</v>
      </c>
      <c r="O61" t="b">
        <f t="shared" si="0"/>
        <v>1</v>
      </c>
      <c r="P61" t="b">
        <f t="shared" si="1"/>
        <v>1</v>
      </c>
    </row>
    <row r="62" spans="1:16" ht="12.75">
      <c r="A62" t="s">
        <v>22</v>
      </c>
      <c r="B62" t="s">
        <v>1830</v>
      </c>
      <c r="C62" t="s">
        <v>37</v>
      </c>
      <c r="D62" t="s">
        <v>89</v>
      </c>
      <c r="E62">
        <v>918</v>
      </c>
      <c r="F62">
        <v>908</v>
      </c>
      <c r="G62">
        <v>10</v>
      </c>
      <c r="H62">
        <v>4770</v>
      </c>
      <c r="I62">
        <v>2780</v>
      </c>
      <c r="J62">
        <v>1990</v>
      </c>
      <c r="K62" s="30" t="s">
        <v>25</v>
      </c>
      <c r="M62" t="s">
        <v>37</v>
      </c>
      <c r="N62" t="s">
        <v>89</v>
      </c>
      <c r="O62" t="b">
        <f t="shared" si="0"/>
        <v>1</v>
      </c>
      <c r="P62" t="b">
        <f t="shared" si="1"/>
        <v>1</v>
      </c>
    </row>
    <row r="63" spans="1:16" ht="12.75">
      <c r="A63" t="s">
        <v>22</v>
      </c>
      <c r="B63" t="s">
        <v>1830</v>
      </c>
      <c r="C63" t="s">
        <v>37</v>
      </c>
      <c r="D63" t="s">
        <v>90</v>
      </c>
      <c r="E63">
        <v>389</v>
      </c>
      <c r="F63">
        <v>384</v>
      </c>
      <c r="G63">
        <v>5</v>
      </c>
      <c r="H63">
        <v>2600</v>
      </c>
      <c r="I63">
        <v>1490</v>
      </c>
      <c r="J63">
        <v>1110</v>
      </c>
      <c r="K63" s="30" t="s">
        <v>25</v>
      </c>
      <c r="M63" t="s">
        <v>37</v>
      </c>
      <c r="N63" t="s">
        <v>90</v>
      </c>
      <c r="O63" t="b">
        <f t="shared" si="0"/>
        <v>1</v>
      </c>
      <c r="P63" t="b">
        <f t="shared" si="1"/>
        <v>1</v>
      </c>
    </row>
    <row r="64" spans="1:16" ht="12.75">
      <c r="A64" t="s">
        <v>22</v>
      </c>
      <c r="B64" t="s">
        <v>1830</v>
      </c>
      <c r="C64" t="s">
        <v>37</v>
      </c>
      <c r="D64" t="s">
        <v>91</v>
      </c>
      <c r="E64">
        <v>185</v>
      </c>
      <c r="F64">
        <v>185</v>
      </c>
      <c r="G64">
        <v>0</v>
      </c>
      <c r="H64">
        <v>1760</v>
      </c>
      <c r="I64">
        <v>1010</v>
      </c>
      <c r="J64">
        <v>750</v>
      </c>
      <c r="K64" s="30" t="s">
        <v>25</v>
      </c>
      <c r="M64" t="s">
        <v>37</v>
      </c>
      <c r="N64" t="s">
        <v>91</v>
      </c>
      <c r="O64" t="b">
        <f t="shared" si="0"/>
        <v>1</v>
      </c>
      <c r="P64" t="b">
        <f t="shared" si="1"/>
        <v>1</v>
      </c>
    </row>
    <row r="65" spans="1:16" ht="12.75">
      <c r="A65" t="s">
        <v>22</v>
      </c>
      <c r="B65" t="s">
        <v>1830</v>
      </c>
      <c r="C65" t="s">
        <v>37</v>
      </c>
      <c r="D65" t="s">
        <v>92</v>
      </c>
      <c r="E65">
        <v>1586</v>
      </c>
      <c r="F65">
        <v>1566</v>
      </c>
      <c r="G65">
        <v>20</v>
      </c>
      <c r="H65">
        <v>6050</v>
      </c>
      <c r="I65">
        <v>3550</v>
      </c>
      <c r="J65">
        <v>2500</v>
      </c>
      <c r="K65" s="30" t="s">
        <v>25</v>
      </c>
      <c r="M65" t="s">
        <v>37</v>
      </c>
      <c r="N65" t="s">
        <v>92</v>
      </c>
      <c r="O65" t="b">
        <f t="shared" si="0"/>
        <v>1</v>
      </c>
      <c r="P65" t="b">
        <f t="shared" si="1"/>
        <v>1</v>
      </c>
    </row>
    <row r="66" spans="1:16" ht="12.75">
      <c r="A66" t="s">
        <v>22</v>
      </c>
      <c r="B66" t="s">
        <v>1830</v>
      </c>
      <c r="C66" t="s">
        <v>37</v>
      </c>
      <c r="D66" t="s">
        <v>93</v>
      </c>
      <c r="E66">
        <v>1436</v>
      </c>
      <c r="F66">
        <v>1386</v>
      </c>
      <c r="G66">
        <v>50</v>
      </c>
      <c r="H66">
        <v>6210</v>
      </c>
      <c r="I66">
        <v>3730</v>
      </c>
      <c r="J66">
        <v>2480</v>
      </c>
      <c r="K66" s="30" t="s">
        <v>25</v>
      </c>
      <c r="M66" t="s">
        <v>37</v>
      </c>
      <c r="N66" t="s">
        <v>93</v>
      </c>
      <c r="O66" t="b">
        <f t="shared" si="0"/>
        <v>1</v>
      </c>
      <c r="P66" t="b">
        <f t="shared" si="1"/>
        <v>1</v>
      </c>
    </row>
    <row r="67" spans="1:16" ht="12.75">
      <c r="A67" t="s">
        <v>22</v>
      </c>
      <c r="B67" t="s">
        <v>1830</v>
      </c>
      <c r="C67" t="s">
        <v>37</v>
      </c>
      <c r="D67" t="s">
        <v>94</v>
      </c>
      <c r="E67">
        <v>315</v>
      </c>
      <c r="F67">
        <v>315</v>
      </c>
      <c r="G67">
        <v>0</v>
      </c>
      <c r="H67">
        <v>2050</v>
      </c>
      <c r="I67">
        <v>1200</v>
      </c>
      <c r="J67">
        <v>850</v>
      </c>
      <c r="K67" s="30" t="s">
        <v>25</v>
      </c>
      <c r="M67" t="s">
        <v>37</v>
      </c>
      <c r="N67" t="s">
        <v>94</v>
      </c>
      <c r="O67" t="b">
        <f aca="true" t="shared" si="2" ref="O67:O130">C67=M67</f>
        <v>1</v>
      </c>
      <c r="P67" t="b">
        <f aca="true" t="shared" si="3" ref="P67:P130">D67=N67</f>
        <v>1</v>
      </c>
    </row>
    <row r="68" spans="1:16" ht="12.75">
      <c r="A68" t="s">
        <v>22</v>
      </c>
      <c r="B68" t="s">
        <v>1830</v>
      </c>
      <c r="C68" t="s">
        <v>37</v>
      </c>
      <c r="D68" t="s">
        <v>95</v>
      </c>
      <c r="E68">
        <v>319</v>
      </c>
      <c r="F68">
        <v>319</v>
      </c>
      <c r="G68">
        <v>0</v>
      </c>
      <c r="H68">
        <v>3890</v>
      </c>
      <c r="I68">
        <v>2110</v>
      </c>
      <c r="J68">
        <v>1780</v>
      </c>
      <c r="K68" s="30" t="s">
        <v>25</v>
      </c>
      <c r="M68" t="s">
        <v>37</v>
      </c>
      <c r="N68" t="s">
        <v>95</v>
      </c>
      <c r="O68" t="b">
        <f t="shared" si="2"/>
        <v>1</v>
      </c>
      <c r="P68" t="b">
        <f t="shared" si="3"/>
        <v>1</v>
      </c>
    </row>
    <row r="69" spans="1:16" ht="12.75">
      <c r="A69" t="s">
        <v>22</v>
      </c>
      <c r="B69" t="s">
        <v>1830</v>
      </c>
      <c r="C69" t="s">
        <v>37</v>
      </c>
      <c r="D69" t="s">
        <v>96</v>
      </c>
      <c r="E69">
        <v>414</v>
      </c>
      <c r="F69">
        <v>414</v>
      </c>
      <c r="G69">
        <v>0</v>
      </c>
      <c r="H69">
        <v>2050</v>
      </c>
      <c r="I69">
        <v>1310</v>
      </c>
      <c r="J69">
        <v>740</v>
      </c>
      <c r="K69" s="30" t="s">
        <v>25</v>
      </c>
      <c r="M69" t="s">
        <v>37</v>
      </c>
      <c r="N69" t="s">
        <v>96</v>
      </c>
      <c r="O69" t="b">
        <f t="shared" si="2"/>
        <v>1</v>
      </c>
      <c r="P69" t="b">
        <f t="shared" si="3"/>
        <v>1</v>
      </c>
    </row>
    <row r="70" spans="1:16" ht="12.75">
      <c r="A70" t="s">
        <v>22</v>
      </c>
      <c r="B70" t="s">
        <v>1830</v>
      </c>
      <c r="C70" t="s">
        <v>37</v>
      </c>
      <c r="D70" t="s">
        <v>97</v>
      </c>
      <c r="E70">
        <v>380</v>
      </c>
      <c r="F70">
        <v>365</v>
      </c>
      <c r="G70">
        <v>15</v>
      </c>
      <c r="H70">
        <v>3470</v>
      </c>
      <c r="I70">
        <v>2080</v>
      </c>
      <c r="J70">
        <v>1390</v>
      </c>
      <c r="K70" s="30" t="s">
        <v>25</v>
      </c>
      <c r="M70" t="s">
        <v>37</v>
      </c>
      <c r="N70" t="s">
        <v>97</v>
      </c>
      <c r="O70" t="b">
        <f t="shared" si="2"/>
        <v>1</v>
      </c>
      <c r="P70" t="b">
        <f t="shared" si="3"/>
        <v>1</v>
      </c>
    </row>
    <row r="71" spans="1:16" ht="12.75">
      <c r="A71" t="s">
        <v>22</v>
      </c>
      <c r="B71" t="s">
        <v>1830</v>
      </c>
      <c r="C71" t="s">
        <v>37</v>
      </c>
      <c r="D71" t="s">
        <v>98</v>
      </c>
      <c r="E71">
        <v>230</v>
      </c>
      <c r="F71">
        <v>230</v>
      </c>
      <c r="G71">
        <v>0</v>
      </c>
      <c r="H71">
        <v>2570</v>
      </c>
      <c r="I71">
        <v>1350</v>
      </c>
      <c r="J71">
        <v>1220</v>
      </c>
      <c r="K71" s="30" t="s">
        <v>25</v>
      </c>
      <c r="M71" t="s">
        <v>37</v>
      </c>
      <c r="N71" t="s">
        <v>98</v>
      </c>
      <c r="O71" t="b">
        <f t="shared" si="2"/>
        <v>1</v>
      </c>
      <c r="P71" t="b">
        <f t="shared" si="3"/>
        <v>1</v>
      </c>
    </row>
    <row r="72" spans="1:16" ht="12.75">
      <c r="A72" t="s">
        <v>22</v>
      </c>
      <c r="B72" t="s">
        <v>1830</v>
      </c>
      <c r="C72" t="s">
        <v>37</v>
      </c>
      <c r="D72" t="s">
        <v>99</v>
      </c>
      <c r="E72">
        <v>495</v>
      </c>
      <c r="F72">
        <v>495</v>
      </c>
      <c r="G72">
        <v>0</v>
      </c>
      <c r="H72">
        <v>3940</v>
      </c>
      <c r="I72">
        <v>2030</v>
      </c>
      <c r="J72">
        <v>1910</v>
      </c>
      <c r="K72" s="30" t="s">
        <v>25</v>
      </c>
      <c r="M72" t="s">
        <v>37</v>
      </c>
      <c r="N72" t="s">
        <v>99</v>
      </c>
      <c r="O72" t="b">
        <f t="shared" si="2"/>
        <v>1</v>
      </c>
      <c r="P72" t="b">
        <f t="shared" si="3"/>
        <v>1</v>
      </c>
    </row>
    <row r="73" spans="1:16" ht="12.75">
      <c r="A73" t="s">
        <v>22</v>
      </c>
      <c r="B73" t="s">
        <v>1830</v>
      </c>
      <c r="C73" t="s">
        <v>100</v>
      </c>
      <c r="D73" t="s">
        <v>101</v>
      </c>
      <c r="E73">
        <v>0</v>
      </c>
      <c r="F73">
        <v>0</v>
      </c>
      <c r="G73">
        <v>0</v>
      </c>
      <c r="H73">
        <v>60</v>
      </c>
      <c r="I73">
        <v>0</v>
      </c>
      <c r="J73">
        <v>60</v>
      </c>
      <c r="K73" s="30" t="s">
        <v>25</v>
      </c>
      <c r="M73" t="s">
        <v>100</v>
      </c>
      <c r="N73" t="s">
        <v>101</v>
      </c>
      <c r="O73" t="b">
        <f t="shared" si="2"/>
        <v>1</v>
      </c>
      <c r="P73" t="b">
        <f t="shared" si="3"/>
        <v>1</v>
      </c>
    </row>
    <row r="74" spans="1:16" ht="12.75">
      <c r="A74" t="s">
        <v>22</v>
      </c>
      <c r="B74" t="s">
        <v>1830</v>
      </c>
      <c r="C74" t="s">
        <v>102</v>
      </c>
      <c r="D74" t="s">
        <v>103</v>
      </c>
      <c r="E74">
        <v>25</v>
      </c>
      <c r="F74">
        <v>25</v>
      </c>
      <c r="G74">
        <v>0</v>
      </c>
      <c r="H74">
        <v>310</v>
      </c>
      <c r="I74">
        <v>233</v>
      </c>
      <c r="J74">
        <v>77</v>
      </c>
      <c r="K74" s="30" t="s">
        <v>25</v>
      </c>
      <c r="M74" t="s">
        <v>102</v>
      </c>
      <c r="N74" t="s">
        <v>103</v>
      </c>
      <c r="O74" t="b">
        <f t="shared" si="2"/>
        <v>1</v>
      </c>
      <c r="P74" t="b">
        <f t="shared" si="3"/>
        <v>1</v>
      </c>
    </row>
    <row r="75" spans="1:16" ht="12.75">
      <c r="A75" t="s">
        <v>22</v>
      </c>
      <c r="B75" t="s">
        <v>1830</v>
      </c>
      <c r="C75" t="s">
        <v>104</v>
      </c>
      <c r="D75" t="s">
        <v>105</v>
      </c>
      <c r="E75">
        <v>234</v>
      </c>
      <c r="F75">
        <v>234</v>
      </c>
      <c r="G75">
        <v>0</v>
      </c>
      <c r="H75">
        <v>1322</v>
      </c>
      <c r="I75">
        <v>751</v>
      </c>
      <c r="J75">
        <v>571</v>
      </c>
      <c r="K75" s="30" t="s">
        <v>25</v>
      </c>
      <c r="M75" t="s">
        <v>104</v>
      </c>
      <c r="N75" t="s">
        <v>105</v>
      </c>
      <c r="O75" t="b">
        <f t="shared" si="2"/>
        <v>1</v>
      </c>
      <c r="P75" t="b">
        <f t="shared" si="3"/>
        <v>1</v>
      </c>
    </row>
    <row r="76" spans="1:16" ht="12.75">
      <c r="A76" t="s">
        <v>22</v>
      </c>
      <c r="B76" t="s">
        <v>1830</v>
      </c>
      <c r="C76" t="s">
        <v>104</v>
      </c>
      <c r="D76" t="s">
        <v>106</v>
      </c>
      <c r="E76">
        <v>0</v>
      </c>
      <c r="F76">
        <v>0</v>
      </c>
      <c r="G76">
        <v>0</v>
      </c>
      <c r="H76">
        <v>109</v>
      </c>
      <c r="I76">
        <v>0</v>
      </c>
      <c r="J76">
        <v>109</v>
      </c>
      <c r="K76" s="30" t="s">
        <v>25</v>
      </c>
      <c r="M76" t="s">
        <v>104</v>
      </c>
      <c r="N76" t="s">
        <v>106</v>
      </c>
      <c r="O76" t="b">
        <f t="shared" si="2"/>
        <v>1</v>
      </c>
      <c r="P76" t="b">
        <f t="shared" si="3"/>
        <v>1</v>
      </c>
    </row>
    <row r="77" spans="1:16" ht="12.75">
      <c r="A77" t="s">
        <v>22</v>
      </c>
      <c r="B77" t="s">
        <v>1830</v>
      </c>
      <c r="C77" t="s">
        <v>104</v>
      </c>
      <c r="D77" t="s">
        <v>107</v>
      </c>
      <c r="E77">
        <v>26</v>
      </c>
      <c r="F77">
        <v>26</v>
      </c>
      <c r="G77">
        <v>0</v>
      </c>
      <c r="H77">
        <v>875</v>
      </c>
      <c r="I77">
        <v>501</v>
      </c>
      <c r="J77">
        <v>374</v>
      </c>
      <c r="K77" s="30" t="s">
        <v>25</v>
      </c>
      <c r="M77" t="s">
        <v>104</v>
      </c>
      <c r="N77" t="s">
        <v>107</v>
      </c>
      <c r="O77" t="b">
        <f t="shared" si="2"/>
        <v>1</v>
      </c>
      <c r="P77" t="b">
        <f t="shared" si="3"/>
        <v>1</v>
      </c>
    </row>
    <row r="78" spans="1:16" ht="12.75">
      <c r="A78" t="s">
        <v>22</v>
      </c>
      <c r="B78" t="s">
        <v>1830</v>
      </c>
      <c r="C78" t="s">
        <v>104</v>
      </c>
      <c r="D78" t="s">
        <v>108</v>
      </c>
      <c r="E78">
        <v>33</v>
      </c>
      <c r="F78">
        <v>33</v>
      </c>
      <c r="G78">
        <v>0</v>
      </c>
      <c r="H78">
        <v>875</v>
      </c>
      <c r="I78">
        <v>501</v>
      </c>
      <c r="J78">
        <v>374</v>
      </c>
      <c r="K78" s="30" t="s">
        <v>25</v>
      </c>
      <c r="M78" t="s">
        <v>104</v>
      </c>
      <c r="N78" t="s">
        <v>108</v>
      </c>
      <c r="O78" t="b">
        <f t="shared" si="2"/>
        <v>1</v>
      </c>
      <c r="P78" t="b">
        <f t="shared" si="3"/>
        <v>1</v>
      </c>
    </row>
    <row r="79" spans="1:16" ht="12.75">
      <c r="A79" t="s">
        <v>22</v>
      </c>
      <c r="B79" t="s">
        <v>1830</v>
      </c>
      <c r="C79" t="s">
        <v>104</v>
      </c>
      <c r="D79" t="s">
        <v>109</v>
      </c>
      <c r="E79">
        <v>26</v>
      </c>
      <c r="F79">
        <v>26</v>
      </c>
      <c r="G79">
        <v>0</v>
      </c>
      <c r="H79">
        <v>521</v>
      </c>
      <c r="I79">
        <v>303</v>
      </c>
      <c r="J79">
        <v>218</v>
      </c>
      <c r="K79" s="30" t="s">
        <v>25</v>
      </c>
      <c r="M79" t="s">
        <v>104</v>
      </c>
      <c r="N79" t="s">
        <v>109</v>
      </c>
      <c r="O79" t="b">
        <f t="shared" si="2"/>
        <v>1</v>
      </c>
      <c r="P79" t="b">
        <f t="shared" si="3"/>
        <v>1</v>
      </c>
    </row>
    <row r="80" spans="1:16" ht="12.75">
      <c r="A80" t="s">
        <v>22</v>
      </c>
      <c r="B80" t="s">
        <v>1830</v>
      </c>
      <c r="C80" t="s">
        <v>104</v>
      </c>
      <c r="D80" t="s">
        <v>110</v>
      </c>
      <c r="E80">
        <v>0</v>
      </c>
      <c r="F80">
        <v>0</v>
      </c>
      <c r="G80">
        <v>0</v>
      </c>
      <c r="H80">
        <v>218</v>
      </c>
      <c r="I80">
        <v>172</v>
      </c>
      <c r="J80">
        <v>46</v>
      </c>
      <c r="K80" s="30" t="s">
        <v>25</v>
      </c>
      <c r="M80" t="s">
        <v>104</v>
      </c>
      <c r="N80" t="s">
        <v>110</v>
      </c>
      <c r="O80" t="b">
        <f t="shared" si="2"/>
        <v>1</v>
      </c>
      <c r="P80" t="b">
        <f t="shared" si="3"/>
        <v>1</v>
      </c>
    </row>
    <row r="81" spans="1:16" ht="12.75">
      <c r="A81" t="s">
        <v>22</v>
      </c>
      <c r="B81" t="s">
        <v>1830</v>
      </c>
      <c r="C81" t="s">
        <v>111</v>
      </c>
      <c r="D81" t="s">
        <v>112</v>
      </c>
      <c r="E81">
        <v>28</v>
      </c>
      <c r="F81">
        <v>28</v>
      </c>
      <c r="G81">
        <v>0</v>
      </c>
      <c r="H81">
        <v>496</v>
      </c>
      <c r="I81">
        <v>311</v>
      </c>
      <c r="J81">
        <v>185</v>
      </c>
      <c r="K81" s="30" t="s">
        <v>25</v>
      </c>
      <c r="M81" t="s">
        <v>111</v>
      </c>
      <c r="N81" t="s">
        <v>112</v>
      </c>
      <c r="O81" t="b">
        <f t="shared" si="2"/>
        <v>1</v>
      </c>
      <c r="P81" t="b">
        <f t="shared" si="3"/>
        <v>1</v>
      </c>
    </row>
    <row r="82" spans="1:16" ht="12.75">
      <c r="A82" t="s">
        <v>22</v>
      </c>
      <c r="B82" t="s">
        <v>1830</v>
      </c>
      <c r="C82" t="s">
        <v>111</v>
      </c>
      <c r="D82" t="s">
        <v>113</v>
      </c>
      <c r="E82">
        <v>0</v>
      </c>
      <c r="F82">
        <v>0</v>
      </c>
      <c r="G82">
        <v>0</v>
      </c>
      <c r="H82">
        <v>220</v>
      </c>
      <c r="I82">
        <v>110</v>
      </c>
      <c r="J82">
        <v>110</v>
      </c>
      <c r="K82" s="30" t="s">
        <v>25</v>
      </c>
      <c r="M82" t="s">
        <v>111</v>
      </c>
      <c r="N82" t="s">
        <v>113</v>
      </c>
      <c r="O82" t="b">
        <f t="shared" si="2"/>
        <v>1</v>
      </c>
      <c r="P82" t="b">
        <f t="shared" si="3"/>
        <v>1</v>
      </c>
    </row>
    <row r="83" spans="1:16" ht="12.75">
      <c r="A83" t="s">
        <v>22</v>
      </c>
      <c r="B83" t="s">
        <v>1830</v>
      </c>
      <c r="C83" t="s">
        <v>111</v>
      </c>
      <c r="D83" t="s">
        <v>114</v>
      </c>
      <c r="E83">
        <v>0</v>
      </c>
      <c r="F83">
        <v>0</v>
      </c>
      <c r="G83">
        <v>0</v>
      </c>
      <c r="H83">
        <v>164</v>
      </c>
      <c r="I83">
        <v>99</v>
      </c>
      <c r="J83">
        <v>65</v>
      </c>
      <c r="K83" s="30" t="s">
        <v>25</v>
      </c>
      <c r="M83" t="s">
        <v>111</v>
      </c>
      <c r="N83" t="s">
        <v>114</v>
      </c>
      <c r="O83" t="b">
        <f t="shared" si="2"/>
        <v>1</v>
      </c>
      <c r="P83" t="b">
        <f t="shared" si="3"/>
        <v>1</v>
      </c>
    </row>
    <row r="84" spans="1:16" ht="12.75">
      <c r="A84" t="s">
        <v>22</v>
      </c>
      <c r="B84" t="s">
        <v>1831</v>
      </c>
      <c r="C84" t="s">
        <v>115</v>
      </c>
      <c r="D84" t="s">
        <v>116</v>
      </c>
      <c r="E84">
        <v>0</v>
      </c>
      <c r="F84">
        <v>0</v>
      </c>
      <c r="G84">
        <v>0</v>
      </c>
      <c r="H84">
        <v>303</v>
      </c>
      <c r="I84">
        <v>144</v>
      </c>
      <c r="J84">
        <v>159</v>
      </c>
      <c r="K84" s="30" t="s">
        <v>25</v>
      </c>
      <c r="M84" t="s">
        <v>115</v>
      </c>
      <c r="N84" t="s">
        <v>116</v>
      </c>
      <c r="O84" t="b">
        <f t="shared" si="2"/>
        <v>1</v>
      </c>
      <c r="P84" t="b">
        <f t="shared" si="3"/>
        <v>1</v>
      </c>
    </row>
    <row r="85" spans="1:16" ht="12.75">
      <c r="A85" t="s">
        <v>22</v>
      </c>
      <c r="B85" t="s">
        <v>1831</v>
      </c>
      <c r="C85" t="s">
        <v>115</v>
      </c>
      <c r="D85" t="s">
        <v>117</v>
      </c>
      <c r="E85">
        <v>0</v>
      </c>
      <c r="F85">
        <v>0</v>
      </c>
      <c r="G85">
        <v>0</v>
      </c>
      <c r="H85">
        <v>30</v>
      </c>
      <c r="I85">
        <v>0</v>
      </c>
      <c r="J85">
        <v>30</v>
      </c>
      <c r="K85" s="30" t="s">
        <v>25</v>
      </c>
      <c r="M85" t="s">
        <v>115</v>
      </c>
      <c r="N85" t="s">
        <v>117</v>
      </c>
      <c r="O85" t="b">
        <f t="shared" si="2"/>
        <v>1</v>
      </c>
      <c r="P85" t="b">
        <f t="shared" si="3"/>
        <v>1</v>
      </c>
    </row>
    <row r="86" spans="1:16" ht="12.75">
      <c r="A86" t="s">
        <v>22</v>
      </c>
      <c r="B86" t="s">
        <v>1831</v>
      </c>
      <c r="C86" t="s">
        <v>115</v>
      </c>
      <c r="D86" t="s">
        <v>118</v>
      </c>
      <c r="E86">
        <v>0</v>
      </c>
      <c r="F86">
        <v>0</v>
      </c>
      <c r="G86">
        <v>0</v>
      </c>
      <c r="H86">
        <v>35</v>
      </c>
      <c r="I86">
        <v>0</v>
      </c>
      <c r="J86">
        <v>35</v>
      </c>
      <c r="K86" s="30" t="s">
        <v>25</v>
      </c>
      <c r="M86" t="s">
        <v>115</v>
      </c>
      <c r="N86" t="s">
        <v>118</v>
      </c>
      <c r="O86" t="b">
        <f t="shared" si="2"/>
        <v>1</v>
      </c>
      <c r="P86" t="b">
        <f t="shared" si="3"/>
        <v>1</v>
      </c>
    </row>
    <row r="87" spans="1:16" ht="12.75">
      <c r="A87" t="s">
        <v>22</v>
      </c>
      <c r="B87" t="s">
        <v>1831</v>
      </c>
      <c r="C87" t="s">
        <v>119</v>
      </c>
      <c r="D87" t="s">
        <v>120</v>
      </c>
      <c r="E87">
        <v>133</v>
      </c>
      <c r="F87">
        <v>133</v>
      </c>
      <c r="G87">
        <v>0</v>
      </c>
      <c r="H87">
        <v>2276</v>
      </c>
      <c r="I87">
        <v>1275</v>
      </c>
      <c r="J87">
        <v>1001</v>
      </c>
      <c r="K87" s="30" t="s">
        <v>25</v>
      </c>
      <c r="M87" t="s">
        <v>119</v>
      </c>
      <c r="N87" t="s">
        <v>120</v>
      </c>
      <c r="O87" t="b">
        <f t="shared" si="2"/>
        <v>1</v>
      </c>
      <c r="P87" t="b">
        <f t="shared" si="3"/>
        <v>1</v>
      </c>
    </row>
    <row r="88" spans="1:16" ht="12.75">
      <c r="A88" t="s">
        <v>22</v>
      </c>
      <c r="B88" t="s">
        <v>1831</v>
      </c>
      <c r="C88" t="s">
        <v>119</v>
      </c>
      <c r="D88" t="s">
        <v>121</v>
      </c>
      <c r="E88">
        <v>0</v>
      </c>
      <c r="F88">
        <v>0</v>
      </c>
      <c r="G88">
        <v>0</v>
      </c>
      <c r="H88">
        <v>43</v>
      </c>
      <c r="I88">
        <v>30</v>
      </c>
      <c r="J88">
        <v>13</v>
      </c>
      <c r="K88" s="30" t="s">
        <v>25</v>
      </c>
      <c r="M88" t="s">
        <v>119</v>
      </c>
      <c r="N88" t="s">
        <v>121</v>
      </c>
      <c r="O88" t="b">
        <f t="shared" si="2"/>
        <v>1</v>
      </c>
      <c r="P88" t="b">
        <f t="shared" si="3"/>
        <v>1</v>
      </c>
    </row>
    <row r="89" spans="1:16" ht="12.75">
      <c r="A89" t="s">
        <v>22</v>
      </c>
      <c r="B89" t="s">
        <v>1831</v>
      </c>
      <c r="C89" t="s">
        <v>119</v>
      </c>
      <c r="D89" t="s">
        <v>122</v>
      </c>
      <c r="E89">
        <v>118</v>
      </c>
      <c r="F89">
        <v>118</v>
      </c>
      <c r="G89">
        <v>0</v>
      </c>
      <c r="H89">
        <v>1225</v>
      </c>
      <c r="I89">
        <v>700</v>
      </c>
      <c r="J89">
        <v>525</v>
      </c>
      <c r="K89" s="30" t="s">
        <v>25</v>
      </c>
      <c r="M89" t="s">
        <v>119</v>
      </c>
      <c r="N89" t="s">
        <v>122</v>
      </c>
      <c r="O89" t="b">
        <f t="shared" si="2"/>
        <v>1</v>
      </c>
      <c r="P89" t="b">
        <f t="shared" si="3"/>
        <v>1</v>
      </c>
    </row>
    <row r="90" spans="1:16" ht="12.75">
      <c r="A90" t="s">
        <v>22</v>
      </c>
      <c r="B90" t="s">
        <v>1831</v>
      </c>
      <c r="C90" t="s">
        <v>119</v>
      </c>
      <c r="D90" t="s">
        <v>123</v>
      </c>
      <c r="E90">
        <v>8</v>
      </c>
      <c r="F90">
        <v>8</v>
      </c>
      <c r="G90">
        <v>0</v>
      </c>
      <c r="H90">
        <v>322</v>
      </c>
      <c r="I90">
        <v>257</v>
      </c>
      <c r="J90">
        <v>65</v>
      </c>
      <c r="K90" s="30" t="s">
        <v>25</v>
      </c>
      <c r="M90" t="s">
        <v>119</v>
      </c>
      <c r="N90" t="s">
        <v>123</v>
      </c>
      <c r="O90" t="b">
        <f t="shared" si="2"/>
        <v>1</v>
      </c>
      <c r="P90" t="b">
        <f t="shared" si="3"/>
        <v>1</v>
      </c>
    </row>
    <row r="91" spans="1:16" ht="12.75">
      <c r="A91" t="s">
        <v>22</v>
      </c>
      <c r="B91" t="s">
        <v>1831</v>
      </c>
      <c r="C91" t="s">
        <v>119</v>
      </c>
      <c r="D91" t="s">
        <v>124</v>
      </c>
      <c r="E91">
        <v>68</v>
      </c>
      <c r="F91">
        <v>68</v>
      </c>
      <c r="G91">
        <v>0</v>
      </c>
      <c r="H91">
        <v>794</v>
      </c>
      <c r="I91">
        <v>410</v>
      </c>
      <c r="J91">
        <v>384</v>
      </c>
      <c r="K91" s="30" t="s">
        <v>25</v>
      </c>
      <c r="M91" t="s">
        <v>119</v>
      </c>
      <c r="N91" t="s">
        <v>124</v>
      </c>
      <c r="O91" t="b">
        <f t="shared" si="2"/>
        <v>1</v>
      </c>
      <c r="P91" t="b">
        <f t="shared" si="3"/>
        <v>1</v>
      </c>
    </row>
    <row r="92" spans="1:16" ht="12.75">
      <c r="A92" t="s">
        <v>22</v>
      </c>
      <c r="B92" t="s">
        <v>1831</v>
      </c>
      <c r="C92" t="s">
        <v>119</v>
      </c>
      <c r="D92" t="s">
        <v>125</v>
      </c>
      <c r="E92">
        <v>19</v>
      </c>
      <c r="F92">
        <v>19</v>
      </c>
      <c r="G92">
        <v>0</v>
      </c>
      <c r="H92">
        <v>397</v>
      </c>
      <c r="I92">
        <v>190</v>
      </c>
      <c r="J92">
        <v>207</v>
      </c>
      <c r="K92" s="30" t="s">
        <v>25</v>
      </c>
      <c r="M92" t="s">
        <v>119</v>
      </c>
      <c r="N92" t="s">
        <v>125</v>
      </c>
      <c r="O92" t="b">
        <f t="shared" si="2"/>
        <v>1</v>
      </c>
      <c r="P92" t="b">
        <f t="shared" si="3"/>
        <v>1</v>
      </c>
    </row>
    <row r="93" spans="1:16" ht="12.75">
      <c r="A93" t="s">
        <v>22</v>
      </c>
      <c r="B93" t="s">
        <v>1831</v>
      </c>
      <c r="C93" t="s">
        <v>119</v>
      </c>
      <c r="D93" t="s">
        <v>126</v>
      </c>
      <c r="E93">
        <v>131</v>
      </c>
      <c r="F93">
        <v>131</v>
      </c>
      <c r="G93">
        <v>0</v>
      </c>
      <c r="H93">
        <v>1935</v>
      </c>
      <c r="I93">
        <v>1125</v>
      </c>
      <c r="J93">
        <v>810</v>
      </c>
      <c r="K93" s="30" t="s">
        <v>25</v>
      </c>
      <c r="M93" t="s">
        <v>119</v>
      </c>
      <c r="N93" t="s">
        <v>126</v>
      </c>
      <c r="O93" t="b">
        <f t="shared" si="2"/>
        <v>1</v>
      </c>
      <c r="P93" t="b">
        <f t="shared" si="3"/>
        <v>1</v>
      </c>
    </row>
    <row r="94" spans="1:16" ht="12.75">
      <c r="A94" t="s">
        <v>22</v>
      </c>
      <c r="B94" t="s">
        <v>1831</v>
      </c>
      <c r="C94" t="s">
        <v>119</v>
      </c>
      <c r="D94" t="s">
        <v>127</v>
      </c>
      <c r="E94">
        <v>3</v>
      </c>
      <c r="F94">
        <v>3</v>
      </c>
      <c r="G94">
        <v>0</v>
      </c>
      <c r="H94">
        <v>267</v>
      </c>
      <c r="I94">
        <v>140</v>
      </c>
      <c r="J94">
        <v>127</v>
      </c>
      <c r="K94" s="30" t="s">
        <v>25</v>
      </c>
      <c r="M94" t="s">
        <v>119</v>
      </c>
      <c r="N94" t="s">
        <v>127</v>
      </c>
      <c r="O94" t="b">
        <f t="shared" si="2"/>
        <v>1</v>
      </c>
      <c r="P94" t="b">
        <f t="shared" si="3"/>
        <v>1</v>
      </c>
    </row>
    <row r="95" spans="1:16" ht="12.75">
      <c r="A95" t="s">
        <v>22</v>
      </c>
      <c r="B95" t="s">
        <v>1831</v>
      </c>
      <c r="C95" t="s">
        <v>128</v>
      </c>
      <c r="D95" t="s">
        <v>129</v>
      </c>
      <c r="E95">
        <v>116</v>
      </c>
      <c r="F95">
        <v>115</v>
      </c>
      <c r="G95">
        <v>1</v>
      </c>
      <c r="H95">
        <v>3019</v>
      </c>
      <c r="I95">
        <v>1435</v>
      </c>
      <c r="J95">
        <v>1584</v>
      </c>
      <c r="K95" s="30" t="s">
        <v>25</v>
      </c>
      <c r="L95" t="s">
        <v>130</v>
      </c>
      <c r="M95" t="s">
        <v>128</v>
      </c>
      <c r="N95" t="s">
        <v>129</v>
      </c>
      <c r="O95" t="b">
        <f t="shared" si="2"/>
        <v>1</v>
      </c>
      <c r="P95" t="b">
        <f t="shared" si="3"/>
        <v>1</v>
      </c>
    </row>
    <row r="96" spans="1:16" ht="12.75">
      <c r="A96" t="s">
        <v>22</v>
      </c>
      <c r="B96" t="s">
        <v>1831</v>
      </c>
      <c r="C96" t="s">
        <v>128</v>
      </c>
      <c r="D96" t="s">
        <v>131</v>
      </c>
      <c r="E96">
        <v>8</v>
      </c>
      <c r="F96">
        <v>8</v>
      </c>
      <c r="G96">
        <v>0</v>
      </c>
      <c r="H96">
        <v>645</v>
      </c>
      <c r="I96">
        <v>300</v>
      </c>
      <c r="J96">
        <v>345</v>
      </c>
      <c r="K96" s="30" t="s">
        <v>25</v>
      </c>
      <c r="M96" t="s">
        <v>128</v>
      </c>
      <c r="N96" t="s">
        <v>131</v>
      </c>
      <c r="O96" t="b">
        <f t="shared" si="2"/>
        <v>1</v>
      </c>
      <c r="P96" t="b">
        <f t="shared" si="3"/>
        <v>1</v>
      </c>
    </row>
    <row r="97" spans="1:16" ht="12.75">
      <c r="A97" t="s">
        <v>22</v>
      </c>
      <c r="B97" t="s">
        <v>1831</v>
      </c>
      <c r="C97" t="s">
        <v>128</v>
      </c>
      <c r="D97" t="s">
        <v>132</v>
      </c>
      <c r="E97">
        <v>4</v>
      </c>
      <c r="F97">
        <v>4</v>
      </c>
      <c r="G97">
        <v>0</v>
      </c>
      <c r="H97">
        <v>434</v>
      </c>
      <c r="I97">
        <v>304</v>
      </c>
      <c r="J97">
        <v>130</v>
      </c>
      <c r="K97" s="30" t="s">
        <v>25</v>
      </c>
      <c r="M97" t="s">
        <v>128</v>
      </c>
      <c r="N97" t="s">
        <v>132</v>
      </c>
      <c r="O97" t="b">
        <f t="shared" si="2"/>
        <v>1</v>
      </c>
      <c r="P97" t="b">
        <f t="shared" si="3"/>
        <v>1</v>
      </c>
    </row>
    <row r="98" spans="1:16" ht="12.75">
      <c r="A98" t="s">
        <v>22</v>
      </c>
      <c r="B98" t="s">
        <v>1831</v>
      </c>
      <c r="C98" t="s">
        <v>128</v>
      </c>
      <c r="D98" t="s">
        <v>133</v>
      </c>
      <c r="E98">
        <v>0</v>
      </c>
      <c r="F98">
        <v>0</v>
      </c>
      <c r="G98">
        <v>0</v>
      </c>
      <c r="H98">
        <v>630</v>
      </c>
      <c r="I98">
        <v>300</v>
      </c>
      <c r="J98">
        <v>330</v>
      </c>
      <c r="K98" s="30" t="s">
        <v>25</v>
      </c>
      <c r="M98" t="s">
        <v>128</v>
      </c>
      <c r="N98" t="s">
        <v>133</v>
      </c>
      <c r="O98" t="b">
        <f t="shared" si="2"/>
        <v>1</v>
      </c>
      <c r="P98" t="b">
        <f t="shared" si="3"/>
        <v>1</v>
      </c>
    </row>
    <row r="99" spans="1:16" ht="12.75">
      <c r="A99" t="s">
        <v>22</v>
      </c>
      <c r="B99" t="s">
        <v>1831</v>
      </c>
      <c r="C99" t="s">
        <v>128</v>
      </c>
      <c r="D99" t="s">
        <v>134</v>
      </c>
      <c r="E99">
        <v>7</v>
      </c>
      <c r="F99">
        <v>7</v>
      </c>
      <c r="G99">
        <v>0</v>
      </c>
      <c r="H99">
        <v>645</v>
      </c>
      <c r="I99">
        <v>265</v>
      </c>
      <c r="J99">
        <v>380</v>
      </c>
      <c r="K99" s="30" t="s">
        <v>25</v>
      </c>
      <c r="M99" t="s">
        <v>128</v>
      </c>
      <c r="N99" t="s">
        <v>134</v>
      </c>
      <c r="O99" t="b">
        <f t="shared" si="2"/>
        <v>1</v>
      </c>
      <c r="P99" t="b">
        <f t="shared" si="3"/>
        <v>1</v>
      </c>
    </row>
    <row r="100" spans="1:16" ht="12.75">
      <c r="A100" t="s">
        <v>22</v>
      </c>
      <c r="B100" t="s">
        <v>1831</v>
      </c>
      <c r="C100" t="s">
        <v>128</v>
      </c>
      <c r="D100" t="s">
        <v>135</v>
      </c>
      <c r="E100">
        <v>13</v>
      </c>
      <c r="F100">
        <v>13</v>
      </c>
      <c r="G100">
        <v>0</v>
      </c>
      <c r="H100">
        <v>365</v>
      </c>
      <c r="I100">
        <v>200</v>
      </c>
      <c r="J100">
        <v>165</v>
      </c>
      <c r="K100" s="30" t="s">
        <v>25</v>
      </c>
      <c r="M100" t="s">
        <v>128</v>
      </c>
      <c r="N100" t="s">
        <v>135</v>
      </c>
      <c r="O100" t="b">
        <f t="shared" si="2"/>
        <v>1</v>
      </c>
      <c r="P100" t="b">
        <f t="shared" si="3"/>
        <v>1</v>
      </c>
    </row>
    <row r="101" spans="1:16" ht="12.75">
      <c r="A101" t="s">
        <v>22</v>
      </c>
      <c r="B101" t="s">
        <v>1831</v>
      </c>
      <c r="C101" t="s">
        <v>128</v>
      </c>
      <c r="D101" t="s">
        <v>136</v>
      </c>
      <c r="E101">
        <v>32</v>
      </c>
      <c r="F101">
        <v>32</v>
      </c>
      <c r="G101">
        <v>0</v>
      </c>
      <c r="H101">
        <v>510</v>
      </c>
      <c r="I101">
        <v>295</v>
      </c>
      <c r="J101">
        <v>215</v>
      </c>
      <c r="K101" s="30" t="s">
        <v>25</v>
      </c>
      <c r="M101" t="s">
        <v>128</v>
      </c>
      <c r="N101" t="s">
        <v>136</v>
      </c>
      <c r="O101" t="b">
        <f t="shared" si="2"/>
        <v>1</v>
      </c>
      <c r="P101" t="b">
        <f t="shared" si="3"/>
        <v>1</v>
      </c>
    </row>
    <row r="102" spans="1:16" ht="12.75">
      <c r="A102" t="s">
        <v>22</v>
      </c>
      <c r="B102" t="s">
        <v>1831</v>
      </c>
      <c r="C102" t="s">
        <v>128</v>
      </c>
      <c r="D102" t="s">
        <v>137</v>
      </c>
      <c r="E102">
        <v>13</v>
      </c>
      <c r="F102">
        <v>13</v>
      </c>
      <c r="G102">
        <v>0</v>
      </c>
      <c r="H102">
        <v>431</v>
      </c>
      <c r="I102">
        <v>240</v>
      </c>
      <c r="J102">
        <v>191</v>
      </c>
      <c r="K102" s="30" t="s">
        <v>25</v>
      </c>
      <c r="M102" t="s">
        <v>128</v>
      </c>
      <c r="N102" t="s">
        <v>137</v>
      </c>
      <c r="O102" t="b">
        <f t="shared" si="2"/>
        <v>1</v>
      </c>
      <c r="P102" t="b">
        <f t="shared" si="3"/>
        <v>1</v>
      </c>
    </row>
    <row r="103" spans="1:16" ht="12.75">
      <c r="A103" t="s">
        <v>22</v>
      </c>
      <c r="B103" t="s">
        <v>1831</v>
      </c>
      <c r="C103" t="s">
        <v>128</v>
      </c>
      <c r="D103" t="s">
        <v>138</v>
      </c>
      <c r="E103">
        <v>0</v>
      </c>
      <c r="F103">
        <v>0</v>
      </c>
      <c r="G103">
        <v>0</v>
      </c>
      <c r="H103">
        <v>50</v>
      </c>
      <c r="I103">
        <v>40</v>
      </c>
      <c r="J103">
        <v>10</v>
      </c>
      <c r="K103" s="30" t="s">
        <v>25</v>
      </c>
      <c r="M103" t="s">
        <v>128</v>
      </c>
      <c r="N103" t="s">
        <v>138</v>
      </c>
      <c r="O103" t="b">
        <f t="shared" si="2"/>
        <v>1</v>
      </c>
      <c r="P103" t="b">
        <f t="shared" si="3"/>
        <v>1</v>
      </c>
    </row>
    <row r="104" spans="1:16" ht="12.75">
      <c r="A104" t="s">
        <v>22</v>
      </c>
      <c r="B104" t="s">
        <v>1831</v>
      </c>
      <c r="C104" t="s">
        <v>128</v>
      </c>
      <c r="D104" t="s">
        <v>139</v>
      </c>
      <c r="E104">
        <v>36</v>
      </c>
      <c r="F104">
        <v>36</v>
      </c>
      <c r="G104">
        <v>0</v>
      </c>
      <c r="H104">
        <v>1457</v>
      </c>
      <c r="I104">
        <v>880</v>
      </c>
      <c r="J104">
        <v>577</v>
      </c>
      <c r="K104" s="30" t="s">
        <v>25</v>
      </c>
      <c r="L104" t="s">
        <v>140</v>
      </c>
      <c r="M104" t="s">
        <v>128</v>
      </c>
      <c r="N104" t="s">
        <v>139</v>
      </c>
      <c r="O104" t="b">
        <f t="shared" si="2"/>
        <v>1</v>
      </c>
      <c r="P104" t="b">
        <f t="shared" si="3"/>
        <v>1</v>
      </c>
    </row>
    <row r="105" spans="1:16" ht="12.75">
      <c r="A105" t="s">
        <v>22</v>
      </c>
      <c r="B105" t="s">
        <v>1831</v>
      </c>
      <c r="C105" t="s">
        <v>128</v>
      </c>
      <c r="D105" t="s">
        <v>141</v>
      </c>
      <c r="E105">
        <v>0</v>
      </c>
      <c r="F105">
        <v>0</v>
      </c>
      <c r="G105">
        <v>0</v>
      </c>
      <c r="H105">
        <v>365</v>
      </c>
      <c r="I105">
        <v>140</v>
      </c>
      <c r="J105">
        <v>225</v>
      </c>
      <c r="K105" s="30" t="s">
        <v>25</v>
      </c>
      <c r="M105" t="s">
        <v>128</v>
      </c>
      <c r="N105" t="s">
        <v>141</v>
      </c>
      <c r="O105" t="b">
        <f t="shared" si="2"/>
        <v>1</v>
      </c>
      <c r="P105" t="b">
        <f t="shared" si="3"/>
        <v>1</v>
      </c>
    </row>
    <row r="106" spans="1:16" ht="12.75">
      <c r="A106" t="s">
        <v>22</v>
      </c>
      <c r="B106" t="s">
        <v>1831</v>
      </c>
      <c r="C106" t="s">
        <v>128</v>
      </c>
      <c r="D106" t="s">
        <v>142</v>
      </c>
      <c r="E106">
        <v>0</v>
      </c>
      <c r="F106">
        <v>0</v>
      </c>
      <c r="G106">
        <v>0</v>
      </c>
      <c r="H106">
        <v>35</v>
      </c>
      <c r="I106">
        <v>0</v>
      </c>
      <c r="J106">
        <v>35</v>
      </c>
      <c r="K106" s="30" t="s">
        <v>25</v>
      </c>
      <c r="M106" t="s">
        <v>128</v>
      </c>
      <c r="N106" t="s">
        <v>142</v>
      </c>
      <c r="O106" t="b">
        <f t="shared" si="2"/>
        <v>1</v>
      </c>
      <c r="P106" t="b">
        <f t="shared" si="3"/>
        <v>1</v>
      </c>
    </row>
    <row r="107" spans="1:16" ht="12.75">
      <c r="A107" t="s">
        <v>22</v>
      </c>
      <c r="B107" t="s">
        <v>1831</v>
      </c>
      <c r="C107" t="s">
        <v>128</v>
      </c>
      <c r="D107" t="s">
        <v>143</v>
      </c>
      <c r="E107">
        <v>70</v>
      </c>
      <c r="F107">
        <v>70</v>
      </c>
      <c r="G107">
        <v>0</v>
      </c>
      <c r="H107">
        <v>1285</v>
      </c>
      <c r="I107">
        <v>455</v>
      </c>
      <c r="J107">
        <v>830</v>
      </c>
      <c r="K107" s="30" t="s">
        <v>25</v>
      </c>
      <c r="M107" t="s">
        <v>128</v>
      </c>
      <c r="N107" t="s">
        <v>143</v>
      </c>
      <c r="O107" t="b">
        <f t="shared" si="2"/>
        <v>1</v>
      </c>
      <c r="P107" t="b">
        <f t="shared" si="3"/>
        <v>1</v>
      </c>
    </row>
    <row r="108" spans="1:16" ht="12.75">
      <c r="A108" t="s">
        <v>22</v>
      </c>
      <c r="B108" t="s">
        <v>1831</v>
      </c>
      <c r="C108" t="s">
        <v>128</v>
      </c>
      <c r="D108" t="s">
        <v>144</v>
      </c>
      <c r="E108">
        <v>0</v>
      </c>
      <c r="F108">
        <v>0</v>
      </c>
      <c r="G108">
        <v>0</v>
      </c>
      <c r="H108">
        <v>60</v>
      </c>
      <c r="I108">
        <v>0</v>
      </c>
      <c r="J108">
        <v>60</v>
      </c>
      <c r="K108" s="30" t="s">
        <v>25</v>
      </c>
      <c r="M108" t="s">
        <v>128</v>
      </c>
      <c r="N108" t="s">
        <v>144</v>
      </c>
      <c r="O108" t="b">
        <f t="shared" si="2"/>
        <v>1</v>
      </c>
      <c r="P108" t="b">
        <f t="shared" si="3"/>
        <v>1</v>
      </c>
    </row>
    <row r="109" spans="1:16" ht="12.75">
      <c r="A109" t="s">
        <v>22</v>
      </c>
      <c r="B109" t="s">
        <v>1831</v>
      </c>
      <c r="C109" t="s">
        <v>145</v>
      </c>
      <c r="D109" t="s">
        <v>146</v>
      </c>
      <c r="E109">
        <v>86</v>
      </c>
      <c r="F109">
        <v>86</v>
      </c>
      <c r="G109">
        <v>0</v>
      </c>
      <c r="H109">
        <v>1798</v>
      </c>
      <c r="I109">
        <v>836</v>
      </c>
      <c r="J109">
        <v>962</v>
      </c>
      <c r="K109" s="30" t="s">
        <v>25</v>
      </c>
      <c r="M109" t="s">
        <v>145</v>
      </c>
      <c r="N109" t="s">
        <v>146</v>
      </c>
      <c r="O109" t="b">
        <f t="shared" si="2"/>
        <v>1</v>
      </c>
      <c r="P109" t="b">
        <f t="shared" si="3"/>
        <v>1</v>
      </c>
    </row>
    <row r="110" spans="1:16" ht="12.75">
      <c r="A110" t="s">
        <v>22</v>
      </c>
      <c r="B110" t="s">
        <v>1831</v>
      </c>
      <c r="C110" t="s">
        <v>145</v>
      </c>
      <c r="D110" t="s">
        <v>147</v>
      </c>
      <c r="E110">
        <v>36</v>
      </c>
      <c r="F110">
        <v>36</v>
      </c>
      <c r="G110">
        <v>0</v>
      </c>
      <c r="H110">
        <v>939</v>
      </c>
      <c r="I110">
        <v>534</v>
      </c>
      <c r="J110">
        <v>405</v>
      </c>
      <c r="K110" s="30" t="s">
        <v>25</v>
      </c>
      <c r="M110" t="s">
        <v>145</v>
      </c>
      <c r="N110" t="s">
        <v>147</v>
      </c>
      <c r="O110" t="b">
        <f t="shared" si="2"/>
        <v>1</v>
      </c>
      <c r="P110" t="b">
        <f t="shared" si="3"/>
        <v>1</v>
      </c>
    </row>
    <row r="111" spans="1:16" ht="12.75">
      <c r="A111" t="s">
        <v>22</v>
      </c>
      <c r="B111" t="s">
        <v>1831</v>
      </c>
      <c r="C111" t="s">
        <v>145</v>
      </c>
      <c r="D111" t="s">
        <v>148</v>
      </c>
      <c r="E111">
        <v>16</v>
      </c>
      <c r="F111">
        <v>16</v>
      </c>
      <c r="G111">
        <v>0</v>
      </c>
      <c r="H111">
        <v>708</v>
      </c>
      <c r="I111">
        <v>355</v>
      </c>
      <c r="J111">
        <v>353</v>
      </c>
      <c r="K111" s="30" t="s">
        <v>25</v>
      </c>
      <c r="M111" t="s">
        <v>145</v>
      </c>
      <c r="N111" t="s">
        <v>148</v>
      </c>
      <c r="O111" t="b">
        <f t="shared" si="2"/>
        <v>1</v>
      </c>
      <c r="P111" t="b">
        <f t="shared" si="3"/>
        <v>1</v>
      </c>
    </row>
    <row r="112" spans="1:16" ht="12.75">
      <c r="A112" t="s">
        <v>22</v>
      </c>
      <c r="B112" t="s">
        <v>1831</v>
      </c>
      <c r="C112" t="s">
        <v>145</v>
      </c>
      <c r="D112" t="s">
        <v>149</v>
      </c>
      <c r="E112">
        <v>16</v>
      </c>
      <c r="F112">
        <v>16</v>
      </c>
      <c r="G112">
        <v>0</v>
      </c>
      <c r="H112">
        <v>563</v>
      </c>
      <c r="I112">
        <v>312</v>
      </c>
      <c r="J112">
        <v>251</v>
      </c>
      <c r="K112" s="30" t="s">
        <v>25</v>
      </c>
      <c r="M112" t="s">
        <v>145</v>
      </c>
      <c r="N112" t="s">
        <v>149</v>
      </c>
      <c r="O112" t="b">
        <f t="shared" si="2"/>
        <v>1</v>
      </c>
      <c r="P112" t="b">
        <f t="shared" si="3"/>
        <v>1</v>
      </c>
    </row>
    <row r="113" spans="1:16" ht="12.75">
      <c r="A113" t="s">
        <v>22</v>
      </c>
      <c r="B113" t="s">
        <v>1831</v>
      </c>
      <c r="C113" t="s">
        <v>145</v>
      </c>
      <c r="D113" t="s">
        <v>150</v>
      </c>
      <c r="E113">
        <v>4</v>
      </c>
      <c r="F113">
        <v>4</v>
      </c>
      <c r="G113">
        <v>0</v>
      </c>
      <c r="H113">
        <v>510</v>
      </c>
      <c r="I113">
        <v>262</v>
      </c>
      <c r="J113">
        <v>248</v>
      </c>
      <c r="K113" s="30" t="s">
        <v>25</v>
      </c>
      <c r="M113" t="s">
        <v>145</v>
      </c>
      <c r="N113" t="s">
        <v>150</v>
      </c>
      <c r="O113" t="b">
        <f t="shared" si="2"/>
        <v>1</v>
      </c>
      <c r="P113" t="b">
        <f t="shared" si="3"/>
        <v>1</v>
      </c>
    </row>
    <row r="114" spans="1:16" ht="12.75">
      <c r="A114" t="s">
        <v>22</v>
      </c>
      <c r="B114" t="s">
        <v>1831</v>
      </c>
      <c r="C114" t="s">
        <v>145</v>
      </c>
      <c r="D114" t="s">
        <v>151</v>
      </c>
      <c r="E114">
        <v>0</v>
      </c>
      <c r="F114">
        <v>0</v>
      </c>
      <c r="G114">
        <v>0</v>
      </c>
      <c r="H114">
        <v>346</v>
      </c>
      <c r="I114">
        <v>213</v>
      </c>
      <c r="J114">
        <v>133</v>
      </c>
      <c r="K114" s="30" t="s">
        <v>25</v>
      </c>
      <c r="M114" t="s">
        <v>145</v>
      </c>
      <c r="N114" t="s">
        <v>151</v>
      </c>
      <c r="O114" t="b">
        <f t="shared" si="2"/>
        <v>1</v>
      </c>
      <c r="P114" t="b">
        <f t="shared" si="3"/>
        <v>1</v>
      </c>
    </row>
    <row r="115" spans="1:16" ht="12.75">
      <c r="A115" t="s">
        <v>22</v>
      </c>
      <c r="B115" t="s">
        <v>1831</v>
      </c>
      <c r="C115" t="s">
        <v>145</v>
      </c>
      <c r="D115" t="s">
        <v>152</v>
      </c>
      <c r="E115">
        <v>13</v>
      </c>
      <c r="F115">
        <v>13</v>
      </c>
      <c r="G115">
        <v>0</v>
      </c>
      <c r="H115">
        <v>596</v>
      </c>
      <c r="I115">
        <v>260</v>
      </c>
      <c r="J115">
        <v>336</v>
      </c>
      <c r="K115" s="30" t="s">
        <v>25</v>
      </c>
      <c r="M115" t="s">
        <v>145</v>
      </c>
      <c r="N115" t="s">
        <v>152</v>
      </c>
      <c r="O115" t="b">
        <f t="shared" si="2"/>
        <v>1</v>
      </c>
      <c r="P115" t="b">
        <f t="shared" si="3"/>
        <v>1</v>
      </c>
    </row>
    <row r="116" spans="1:16" ht="12.75">
      <c r="A116" t="s">
        <v>22</v>
      </c>
      <c r="B116" t="s">
        <v>1831</v>
      </c>
      <c r="C116" t="s">
        <v>145</v>
      </c>
      <c r="D116" t="s">
        <v>153</v>
      </c>
      <c r="E116">
        <v>113</v>
      </c>
      <c r="F116">
        <v>113</v>
      </c>
      <c r="G116">
        <v>0</v>
      </c>
      <c r="H116">
        <v>1107</v>
      </c>
      <c r="I116">
        <v>677</v>
      </c>
      <c r="J116">
        <v>430</v>
      </c>
      <c r="K116" s="30" t="s">
        <v>25</v>
      </c>
      <c r="M116" t="s">
        <v>145</v>
      </c>
      <c r="N116" t="s">
        <v>153</v>
      </c>
      <c r="O116" t="b">
        <f t="shared" si="2"/>
        <v>1</v>
      </c>
      <c r="P116" t="b">
        <f t="shared" si="3"/>
        <v>1</v>
      </c>
    </row>
    <row r="117" spans="1:16" ht="12.75">
      <c r="A117" t="s">
        <v>22</v>
      </c>
      <c r="B117" t="s">
        <v>1831</v>
      </c>
      <c r="C117" t="s">
        <v>145</v>
      </c>
      <c r="D117" t="s">
        <v>154</v>
      </c>
      <c r="E117">
        <v>0</v>
      </c>
      <c r="F117">
        <v>0</v>
      </c>
      <c r="G117">
        <v>0</v>
      </c>
      <c r="H117">
        <v>408</v>
      </c>
      <c r="I117">
        <v>246</v>
      </c>
      <c r="J117">
        <v>162</v>
      </c>
      <c r="K117" s="30" t="s">
        <v>25</v>
      </c>
      <c r="M117" t="s">
        <v>145</v>
      </c>
      <c r="N117" t="s">
        <v>154</v>
      </c>
      <c r="O117" t="b">
        <f t="shared" si="2"/>
        <v>1</v>
      </c>
      <c r="P117" t="b">
        <f t="shared" si="3"/>
        <v>1</v>
      </c>
    </row>
    <row r="118" spans="1:16" ht="12.75">
      <c r="A118" t="s">
        <v>22</v>
      </c>
      <c r="B118" t="s">
        <v>1831</v>
      </c>
      <c r="C118" t="s">
        <v>145</v>
      </c>
      <c r="D118" t="s">
        <v>155</v>
      </c>
      <c r="E118">
        <v>72</v>
      </c>
      <c r="F118">
        <v>62</v>
      </c>
      <c r="G118">
        <v>10</v>
      </c>
      <c r="H118">
        <v>633</v>
      </c>
      <c r="I118">
        <v>425</v>
      </c>
      <c r="J118">
        <v>208</v>
      </c>
      <c r="K118" s="30" t="s">
        <v>25</v>
      </c>
      <c r="M118" t="s">
        <v>145</v>
      </c>
      <c r="N118" t="s">
        <v>155</v>
      </c>
      <c r="O118" t="b">
        <f t="shared" si="2"/>
        <v>1</v>
      </c>
      <c r="P118" t="b">
        <f t="shared" si="3"/>
        <v>1</v>
      </c>
    </row>
    <row r="119" spans="1:16" ht="12.75">
      <c r="A119" t="s">
        <v>22</v>
      </c>
      <c r="B119" t="s">
        <v>1831</v>
      </c>
      <c r="C119" t="s">
        <v>145</v>
      </c>
      <c r="D119" t="s">
        <v>156</v>
      </c>
      <c r="E119">
        <v>91</v>
      </c>
      <c r="F119">
        <v>91</v>
      </c>
      <c r="G119">
        <v>0</v>
      </c>
      <c r="H119">
        <v>1863</v>
      </c>
      <c r="I119">
        <v>1144</v>
      </c>
      <c r="J119">
        <v>719</v>
      </c>
      <c r="K119" s="30" t="s">
        <v>25</v>
      </c>
      <c r="M119" t="s">
        <v>145</v>
      </c>
      <c r="N119" t="s">
        <v>156</v>
      </c>
      <c r="O119" t="b">
        <f t="shared" si="2"/>
        <v>1</v>
      </c>
      <c r="P119" t="b">
        <f t="shared" si="3"/>
        <v>1</v>
      </c>
    </row>
    <row r="120" spans="1:16" ht="12.75">
      <c r="A120" t="s">
        <v>22</v>
      </c>
      <c r="B120" t="s">
        <v>1831</v>
      </c>
      <c r="C120" t="s">
        <v>145</v>
      </c>
      <c r="D120" t="s">
        <v>157</v>
      </c>
      <c r="E120">
        <v>23</v>
      </c>
      <c r="F120">
        <v>23</v>
      </c>
      <c r="G120">
        <v>0</v>
      </c>
      <c r="H120">
        <v>1348</v>
      </c>
      <c r="I120">
        <v>895</v>
      </c>
      <c r="J120">
        <v>453</v>
      </c>
      <c r="K120" s="30" t="s">
        <v>25</v>
      </c>
      <c r="M120" t="s">
        <v>145</v>
      </c>
      <c r="N120" t="s">
        <v>157</v>
      </c>
      <c r="O120" t="b">
        <f t="shared" si="2"/>
        <v>1</v>
      </c>
      <c r="P120" t="b">
        <f t="shared" si="3"/>
        <v>1</v>
      </c>
    </row>
    <row r="121" spans="1:16" ht="12.75">
      <c r="A121" t="s">
        <v>22</v>
      </c>
      <c r="B121" t="s">
        <v>1831</v>
      </c>
      <c r="C121" t="s">
        <v>145</v>
      </c>
      <c r="D121" t="s">
        <v>158</v>
      </c>
      <c r="E121">
        <v>0</v>
      </c>
      <c r="F121">
        <v>0</v>
      </c>
      <c r="G121">
        <v>0</v>
      </c>
      <c r="H121">
        <v>536</v>
      </c>
      <c r="I121">
        <v>230</v>
      </c>
      <c r="J121">
        <v>306</v>
      </c>
      <c r="K121" s="30" t="s">
        <v>25</v>
      </c>
      <c r="M121" t="s">
        <v>145</v>
      </c>
      <c r="N121" t="s">
        <v>158</v>
      </c>
      <c r="O121" t="b">
        <f t="shared" si="2"/>
        <v>1</v>
      </c>
      <c r="P121" t="b">
        <f t="shared" si="3"/>
        <v>1</v>
      </c>
    </row>
    <row r="122" spans="1:16" ht="12.75">
      <c r="A122" t="s">
        <v>22</v>
      </c>
      <c r="B122" t="s">
        <v>1831</v>
      </c>
      <c r="C122" t="s">
        <v>145</v>
      </c>
      <c r="D122" t="s">
        <v>159</v>
      </c>
      <c r="E122">
        <v>3</v>
      </c>
      <c r="F122">
        <v>3</v>
      </c>
      <c r="G122">
        <v>0</v>
      </c>
      <c r="H122">
        <v>395</v>
      </c>
      <c r="I122">
        <v>198</v>
      </c>
      <c r="J122">
        <v>197</v>
      </c>
      <c r="K122" s="30" t="s">
        <v>25</v>
      </c>
      <c r="M122" t="s">
        <v>145</v>
      </c>
      <c r="N122" t="s">
        <v>159</v>
      </c>
      <c r="O122" t="b">
        <f t="shared" si="2"/>
        <v>1</v>
      </c>
      <c r="P122" t="b">
        <f t="shared" si="3"/>
        <v>1</v>
      </c>
    </row>
    <row r="123" spans="1:16" ht="12.75">
      <c r="A123" t="s">
        <v>22</v>
      </c>
      <c r="B123" t="s">
        <v>1831</v>
      </c>
      <c r="C123" t="s">
        <v>145</v>
      </c>
      <c r="D123" t="s">
        <v>160</v>
      </c>
      <c r="E123">
        <v>15</v>
      </c>
      <c r="F123">
        <v>15</v>
      </c>
      <c r="G123">
        <v>0</v>
      </c>
      <c r="H123">
        <v>814</v>
      </c>
      <c r="I123">
        <v>412</v>
      </c>
      <c r="J123">
        <v>402</v>
      </c>
      <c r="K123" s="30" t="s">
        <v>25</v>
      </c>
      <c r="M123" t="s">
        <v>145</v>
      </c>
      <c r="N123" t="s">
        <v>160</v>
      </c>
      <c r="O123" t="b">
        <f t="shared" si="2"/>
        <v>1</v>
      </c>
      <c r="P123" t="b">
        <f t="shared" si="3"/>
        <v>1</v>
      </c>
    </row>
    <row r="124" spans="1:16" ht="12.75">
      <c r="A124" t="s">
        <v>22</v>
      </c>
      <c r="B124" t="s">
        <v>1831</v>
      </c>
      <c r="C124" t="s">
        <v>145</v>
      </c>
      <c r="D124" t="s">
        <v>161</v>
      </c>
      <c r="E124">
        <v>0</v>
      </c>
      <c r="F124">
        <v>0</v>
      </c>
      <c r="G124">
        <v>0</v>
      </c>
      <c r="H124">
        <v>172</v>
      </c>
      <c r="I124">
        <v>100</v>
      </c>
      <c r="J124">
        <v>72</v>
      </c>
      <c r="K124" s="30" t="s">
        <v>25</v>
      </c>
      <c r="M124" t="s">
        <v>145</v>
      </c>
      <c r="N124" t="s">
        <v>161</v>
      </c>
      <c r="O124" t="b">
        <f t="shared" si="2"/>
        <v>1</v>
      </c>
      <c r="P124" t="b">
        <f t="shared" si="3"/>
        <v>1</v>
      </c>
    </row>
    <row r="125" spans="1:16" ht="12.75">
      <c r="A125" t="s">
        <v>22</v>
      </c>
      <c r="B125" t="s">
        <v>1831</v>
      </c>
      <c r="C125" t="s">
        <v>145</v>
      </c>
      <c r="D125" t="s">
        <v>162</v>
      </c>
      <c r="E125">
        <v>0</v>
      </c>
      <c r="F125">
        <v>0</v>
      </c>
      <c r="G125">
        <v>0</v>
      </c>
      <c r="H125">
        <v>62</v>
      </c>
      <c r="I125">
        <v>20</v>
      </c>
      <c r="J125">
        <v>42</v>
      </c>
      <c r="K125" s="30" t="s">
        <v>25</v>
      </c>
      <c r="M125" t="s">
        <v>145</v>
      </c>
      <c r="N125" t="s">
        <v>162</v>
      </c>
      <c r="O125" t="b">
        <f t="shared" si="2"/>
        <v>1</v>
      </c>
      <c r="P125" t="b">
        <f t="shared" si="3"/>
        <v>1</v>
      </c>
    </row>
    <row r="126" spans="1:16" ht="12.75">
      <c r="A126" t="s">
        <v>22</v>
      </c>
      <c r="B126" t="s">
        <v>1831</v>
      </c>
      <c r="C126" t="s">
        <v>145</v>
      </c>
      <c r="D126" t="s">
        <v>163</v>
      </c>
      <c r="E126">
        <v>54</v>
      </c>
      <c r="F126">
        <v>54</v>
      </c>
      <c r="G126">
        <v>0</v>
      </c>
      <c r="H126">
        <v>2152</v>
      </c>
      <c r="I126">
        <v>1040</v>
      </c>
      <c r="J126">
        <v>1112</v>
      </c>
      <c r="K126" s="30" t="s">
        <v>25</v>
      </c>
      <c r="M126" t="s">
        <v>145</v>
      </c>
      <c r="N126" t="s">
        <v>163</v>
      </c>
      <c r="O126" t="b">
        <f t="shared" si="2"/>
        <v>1</v>
      </c>
      <c r="P126" t="b">
        <f t="shared" si="3"/>
        <v>1</v>
      </c>
    </row>
    <row r="127" spans="1:16" ht="12.75">
      <c r="A127" t="s">
        <v>22</v>
      </c>
      <c r="B127" t="s">
        <v>1831</v>
      </c>
      <c r="C127" t="s">
        <v>145</v>
      </c>
      <c r="D127" t="s">
        <v>164</v>
      </c>
      <c r="E127">
        <v>3</v>
      </c>
      <c r="F127">
        <v>3</v>
      </c>
      <c r="G127">
        <v>0</v>
      </c>
      <c r="H127">
        <v>534</v>
      </c>
      <c r="I127">
        <v>223</v>
      </c>
      <c r="J127">
        <v>311</v>
      </c>
      <c r="K127" s="30" t="s">
        <v>25</v>
      </c>
      <c r="M127" t="s">
        <v>145</v>
      </c>
      <c r="N127" t="s">
        <v>164</v>
      </c>
      <c r="O127" t="b">
        <f t="shared" si="2"/>
        <v>1</v>
      </c>
      <c r="P127" t="b">
        <f t="shared" si="3"/>
        <v>1</v>
      </c>
    </row>
    <row r="128" spans="1:16" ht="12.75">
      <c r="A128" t="s">
        <v>22</v>
      </c>
      <c r="B128" t="s">
        <v>1831</v>
      </c>
      <c r="C128" t="s">
        <v>145</v>
      </c>
      <c r="D128" t="s">
        <v>165</v>
      </c>
      <c r="E128">
        <v>0</v>
      </c>
      <c r="F128">
        <v>0</v>
      </c>
      <c r="G128">
        <v>0</v>
      </c>
      <c r="H128">
        <v>30</v>
      </c>
      <c r="I128">
        <v>0</v>
      </c>
      <c r="J128">
        <v>30</v>
      </c>
      <c r="K128" s="30" t="s">
        <v>25</v>
      </c>
      <c r="M128" t="s">
        <v>145</v>
      </c>
      <c r="N128" t="s">
        <v>165</v>
      </c>
      <c r="O128" t="b">
        <f t="shared" si="2"/>
        <v>1</v>
      </c>
      <c r="P128" t="b">
        <f t="shared" si="3"/>
        <v>1</v>
      </c>
    </row>
    <row r="129" spans="1:16" ht="12.75">
      <c r="A129" t="s">
        <v>22</v>
      </c>
      <c r="B129" t="s">
        <v>1831</v>
      </c>
      <c r="C129" t="s">
        <v>145</v>
      </c>
      <c r="D129" t="s">
        <v>166</v>
      </c>
      <c r="E129">
        <v>0</v>
      </c>
      <c r="F129">
        <v>0</v>
      </c>
      <c r="G129">
        <v>0</v>
      </c>
      <c r="H129">
        <v>55</v>
      </c>
      <c r="I129">
        <v>45</v>
      </c>
      <c r="J129">
        <v>10</v>
      </c>
      <c r="K129" s="30" t="s">
        <v>25</v>
      </c>
      <c r="M129" t="s">
        <v>145</v>
      </c>
      <c r="N129" t="s">
        <v>166</v>
      </c>
      <c r="O129" t="b">
        <f t="shared" si="2"/>
        <v>1</v>
      </c>
      <c r="P129" t="b">
        <f t="shared" si="3"/>
        <v>1</v>
      </c>
    </row>
    <row r="130" spans="1:16" ht="12.75">
      <c r="A130" t="s">
        <v>22</v>
      </c>
      <c r="B130" t="s">
        <v>1831</v>
      </c>
      <c r="C130" t="s">
        <v>145</v>
      </c>
      <c r="D130" t="s">
        <v>167</v>
      </c>
      <c r="E130">
        <v>0</v>
      </c>
      <c r="F130">
        <v>0</v>
      </c>
      <c r="G130">
        <v>0</v>
      </c>
      <c r="H130">
        <v>32</v>
      </c>
      <c r="I130">
        <v>0</v>
      </c>
      <c r="J130">
        <v>32</v>
      </c>
      <c r="K130" s="30" t="s">
        <v>25</v>
      </c>
      <c r="M130" t="s">
        <v>145</v>
      </c>
      <c r="N130" t="s">
        <v>167</v>
      </c>
      <c r="O130" t="b">
        <f t="shared" si="2"/>
        <v>1</v>
      </c>
      <c r="P130" t="b">
        <f t="shared" si="3"/>
        <v>1</v>
      </c>
    </row>
    <row r="131" spans="1:16" ht="12.75">
      <c r="A131" t="s">
        <v>22</v>
      </c>
      <c r="B131" t="s">
        <v>1831</v>
      </c>
      <c r="C131" t="s">
        <v>168</v>
      </c>
      <c r="D131" t="s">
        <v>169</v>
      </c>
      <c r="E131">
        <v>14</v>
      </c>
      <c r="F131">
        <v>14</v>
      </c>
      <c r="G131">
        <v>0</v>
      </c>
      <c r="H131">
        <v>529</v>
      </c>
      <c r="I131">
        <v>315</v>
      </c>
      <c r="J131">
        <v>214</v>
      </c>
      <c r="K131" s="30" t="s">
        <v>25</v>
      </c>
      <c r="M131" t="s">
        <v>168</v>
      </c>
      <c r="N131" t="s">
        <v>169</v>
      </c>
      <c r="O131" t="b">
        <f aca="true" t="shared" si="4" ref="O131:O194">C131=M131</f>
        <v>1</v>
      </c>
      <c r="P131" t="b">
        <f aca="true" t="shared" si="5" ref="P131:P194">D131=N131</f>
        <v>1</v>
      </c>
    </row>
    <row r="132" spans="1:16" ht="12.75">
      <c r="A132" t="s">
        <v>22</v>
      </c>
      <c r="B132" t="s">
        <v>1831</v>
      </c>
      <c r="C132" t="s">
        <v>168</v>
      </c>
      <c r="D132" t="s">
        <v>170</v>
      </c>
      <c r="E132">
        <v>236</v>
      </c>
      <c r="F132">
        <v>236</v>
      </c>
      <c r="G132">
        <v>0</v>
      </c>
      <c r="H132">
        <v>4359</v>
      </c>
      <c r="I132">
        <v>2364</v>
      </c>
      <c r="J132">
        <v>1995</v>
      </c>
      <c r="K132" s="30" t="s">
        <v>25</v>
      </c>
      <c r="M132" t="s">
        <v>168</v>
      </c>
      <c r="N132" t="s">
        <v>170</v>
      </c>
      <c r="O132" t="b">
        <f t="shared" si="4"/>
        <v>1</v>
      </c>
      <c r="P132" t="b">
        <f t="shared" si="5"/>
        <v>1</v>
      </c>
    </row>
    <row r="133" spans="1:16" ht="12.75">
      <c r="A133" t="s">
        <v>22</v>
      </c>
      <c r="B133" t="s">
        <v>1831</v>
      </c>
      <c r="C133" t="s">
        <v>168</v>
      </c>
      <c r="D133" t="s">
        <v>171</v>
      </c>
      <c r="E133">
        <v>36</v>
      </c>
      <c r="F133">
        <v>36</v>
      </c>
      <c r="G133">
        <v>0</v>
      </c>
      <c r="H133">
        <v>771</v>
      </c>
      <c r="I133">
        <v>376</v>
      </c>
      <c r="J133">
        <v>395</v>
      </c>
      <c r="K133" s="30" t="s">
        <v>25</v>
      </c>
      <c r="M133" t="s">
        <v>168</v>
      </c>
      <c r="N133" t="s">
        <v>171</v>
      </c>
      <c r="O133" t="b">
        <f t="shared" si="4"/>
        <v>1</v>
      </c>
      <c r="P133" t="b">
        <f t="shared" si="5"/>
        <v>1</v>
      </c>
    </row>
    <row r="134" spans="1:16" ht="12.75">
      <c r="A134" t="s">
        <v>22</v>
      </c>
      <c r="B134" t="s">
        <v>1831</v>
      </c>
      <c r="C134" t="s">
        <v>168</v>
      </c>
      <c r="D134" t="s">
        <v>172</v>
      </c>
      <c r="E134">
        <v>0</v>
      </c>
      <c r="F134">
        <v>0</v>
      </c>
      <c r="G134">
        <v>0</v>
      </c>
      <c r="H134">
        <v>301</v>
      </c>
      <c r="I134">
        <v>139</v>
      </c>
      <c r="J134">
        <v>162</v>
      </c>
      <c r="K134" s="30" t="s">
        <v>25</v>
      </c>
      <c r="M134" t="s">
        <v>168</v>
      </c>
      <c r="N134" t="s">
        <v>172</v>
      </c>
      <c r="O134" t="b">
        <f t="shared" si="4"/>
        <v>1</v>
      </c>
      <c r="P134" t="b">
        <f t="shared" si="5"/>
        <v>1</v>
      </c>
    </row>
    <row r="135" spans="1:16" ht="12.75">
      <c r="A135" t="s">
        <v>22</v>
      </c>
      <c r="B135" t="s">
        <v>1831</v>
      </c>
      <c r="C135" t="s">
        <v>168</v>
      </c>
      <c r="D135" t="s">
        <v>173</v>
      </c>
      <c r="E135">
        <v>9</v>
      </c>
      <c r="F135">
        <v>9</v>
      </c>
      <c r="G135">
        <v>0</v>
      </c>
      <c r="H135">
        <v>487</v>
      </c>
      <c r="I135">
        <v>282</v>
      </c>
      <c r="J135">
        <v>205</v>
      </c>
      <c r="K135" s="30" t="s">
        <v>25</v>
      </c>
      <c r="M135" t="s">
        <v>168</v>
      </c>
      <c r="N135" t="s">
        <v>173</v>
      </c>
      <c r="O135" t="b">
        <f t="shared" si="4"/>
        <v>1</v>
      </c>
      <c r="P135" t="b">
        <f t="shared" si="5"/>
        <v>1</v>
      </c>
    </row>
    <row r="136" spans="1:16" ht="12.75">
      <c r="A136" t="s">
        <v>22</v>
      </c>
      <c r="B136" t="s">
        <v>1831</v>
      </c>
      <c r="C136" t="s">
        <v>168</v>
      </c>
      <c r="D136" t="s">
        <v>174</v>
      </c>
      <c r="E136">
        <v>13</v>
      </c>
      <c r="F136">
        <v>13</v>
      </c>
      <c r="G136">
        <v>0</v>
      </c>
      <c r="H136">
        <v>650</v>
      </c>
      <c r="I136">
        <v>361</v>
      </c>
      <c r="J136">
        <v>289</v>
      </c>
      <c r="K136" s="30" t="s">
        <v>25</v>
      </c>
      <c r="M136" t="s">
        <v>168</v>
      </c>
      <c r="N136" t="s">
        <v>174</v>
      </c>
      <c r="O136" t="b">
        <f t="shared" si="4"/>
        <v>1</v>
      </c>
      <c r="P136" t="b">
        <f t="shared" si="5"/>
        <v>1</v>
      </c>
    </row>
    <row r="137" spans="1:16" ht="12.75">
      <c r="A137" t="s">
        <v>22</v>
      </c>
      <c r="B137" t="s">
        <v>1831</v>
      </c>
      <c r="C137" t="s">
        <v>168</v>
      </c>
      <c r="D137" t="s">
        <v>175</v>
      </c>
      <c r="E137">
        <v>0</v>
      </c>
      <c r="F137">
        <v>0</v>
      </c>
      <c r="G137">
        <v>0</v>
      </c>
      <c r="H137">
        <v>207</v>
      </c>
      <c r="I137">
        <v>98</v>
      </c>
      <c r="J137">
        <v>109</v>
      </c>
      <c r="K137" s="30" t="s">
        <v>25</v>
      </c>
      <c r="M137" t="s">
        <v>168</v>
      </c>
      <c r="N137" t="s">
        <v>175</v>
      </c>
      <c r="O137" t="b">
        <f t="shared" si="4"/>
        <v>1</v>
      </c>
      <c r="P137" t="b">
        <f t="shared" si="5"/>
        <v>1</v>
      </c>
    </row>
    <row r="138" spans="1:16" ht="12.75">
      <c r="A138" t="s">
        <v>22</v>
      </c>
      <c r="B138" t="s">
        <v>1831</v>
      </c>
      <c r="C138" t="s">
        <v>168</v>
      </c>
      <c r="D138" t="s">
        <v>176</v>
      </c>
      <c r="E138">
        <v>57</v>
      </c>
      <c r="F138">
        <v>57</v>
      </c>
      <c r="G138">
        <v>0</v>
      </c>
      <c r="H138">
        <v>681</v>
      </c>
      <c r="I138">
        <v>408</v>
      </c>
      <c r="J138">
        <v>273</v>
      </c>
      <c r="K138" s="30" t="s">
        <v>25</v>
      </c>
      <c r="M138" t="s">
        <v>168</v>
      </c>
      <c r="N138" t="s">
        <v>176</v>
      </c>
      <c r="O138" t="b">
        <f t="shared" si="4"/>
        <v>1</v>
      </c>
      <c r="P138" t="b">
        <f t="shared" si="5"/>
        <v>1</v>
      </c>
    </row>
    <row r="139" spans="1:16" ht="12.75">
      <c r="A139" t="s">
        <v>22</v>
      </c>
      <c r="B139" t="s">
        <v>1831</v>
      </c>
      <c r="C139" t="s">
        <v>168</v>
      </c>
      <c r="D139" t="s">
        <v>177</v>
      </c>
      <c r="E139">
        <v>0</v>
      </c>
      <c r="F139">
        <v>0</v>
      </c>
      <c r="G139">
        <v>0</v>
      </c>
      <c r="H139">
        <v>66</v>
      </c>
      <c r="I139">
        <v>46</v>
      </c>
      <c r="J139">
        <v>20</v>
      </c>
      <c r="K139" s="30" t="s">
        <v>25</v>
      </c>
      <c r="M139" t="s">
        <v>168</v>
      </c>
      <c r="N139" t="s">
        <v>177</v>
      </c>
      <c r="O139" t="b">
        <f t="shared" si="4"/>
        <v>1</v>
      </c>
      <c r="P139" t="b">
        <f t="shared" si="5"/>
        <v>1</v>
      </c>
    </row>
    <row r="140" spans="1:16" ht="12.75">
      <c r="A140" t="s">
        <v>22</v>
      </c>
      <c r="B140" t="s">
        <v>1831</v>
      </c>
      <c r="C140" t="s">
        <v>168</v>
      </c>
      <c r="D140" t="s">
        <v>178</v>
      </c>
      <c r="E140">
        <v>10</v>
      </c>
      <c r="F140">
        <v>10</v>
      </c>
      <c r="G140">
        <v>0</v>
      </c>
      <c r="H140">
        <v>517</v>
      </c>
      <c r="I140">
        <v>240</v>
      </c>
      <c r="J140">
        <v>277</v>
      </c>
      <c r="K140" s="30" t="s">
        <v>25</v>
      </c>
      <c r="M140" t="s">
        <v>168</v>
      </c>
      <c r="N140" t="s">
        <v>178</v>
      </c>
      <c r="O140" t="b">
        <f t="shared" si="4"/>
        <v>1</v>
      </c>
      <c r="P140" t="b">
        <f t="shared" si="5"/>
        <v>1</v>
      </c>
    </row>
    <row r="141" spans="1:16" ht="12.75">
      <c r="A141" t="s">
        <v>22</v>
      </c>
      <c r="B141" t="s">
        <v>1831</v>
      </c>
      <c r="C141" t="s">
        <v>168</v>
      </c>
      <c r="D141" t="s">
        <v>179</v>
      </c>
      <c r="E141">
        <v>0</v>
      </c>
      <c r="F141">
        <v>0</v>
      </c>
      <c r="G141">
        <v>0</v>
      </c>
      <c r="H141">
        <v>259</v>
      </c>
      <c r="I141">
        <v>131</v>
      </c>
      <c r="J141">
        <v>128</v>
      </c>
      <c r="K141" s="30" t="s">
        <v>25</v>
      </c>
      <c r="M141" t="s">
        <v>168</v>
      </c>
      <c r="N141" t="s">
        <v>179</v>
      </c>
      <c r="O141" t="b">
        <f t="shared" si="4"/>
        <v>1</v>
      </c>
      <c r="P141" t="b">
        <f t="shared" si="5"/>
        <v>1</v>
      </c>
    </row>
    <row r="142" spans="1:16" ht="12.75">
      <c r="A142" t="s">
        <v>22</v>
      </c>
      <c r="B142" t="s">
        <v>1831</v>
      </c>
      <c r="C142" t="s">
        <v>168</v>
      </c>
      <c r="D142" t="s">
        <v>180</v>
      </c>
      <c r="E142">
        <v>92</v>
      </c>
      <c r="F142">
        <v>92</v>
      </c>
      <c r="G142">
        <v>0</v>
      </c>
      <c r="H142">
        <v>2358</v>
      </c>
      <c r="I142">
        <v>1255</v>
      </c>
      <c r="J142">
        <v>1103</v>
      </c>
      <c r="K142" s="30" t="s">
        <v>25</v>
      </c>
      <c r="M142" t="s">
        <v>168</v>
      </c>
      <c r="N142" t="s">
        <v>180</v>
      </c>
      <c r="O142" t="b">
        <f t="shared" si="4"/>
        <v>1</v>
      </c>
      <c r="P142" t="b">
        <f t="shared" si="5"/>
        <v>1</v>
      </c>
    </row>
    <row r="143" spans="1:16" ht="12.75">
      <c r="A143" t="s">
        <v>22</v>
      </c>
      <c r="B143" t="s">
        <v>1831</v>
      </c>
      <c r="C143" t="s">
        <v>168</v>
      </c>
      <c r="D143" t="s">
        <v>181</v>
      </c>
      <c r="E143">
        <v>30</v>
      </c>
      <c r="F143">
        <v>30</v>
      </c>
      <c r="G143">
        <v>0</v>
      </c>
      <c r="H143">
        <v>1101</v>
      </c>
      <c r="I143">
        <v>565</v>
      </c>
      <c r="J143">
        <v>536</v>
      </c>
      <c r="K143" s="30" t="s">
        <v>25</v>
      </c>
      <c r="M143" t="s">
        <v>168</v>
      </c>
      <c r="N143" t="s">
        <v>181</v>
      </c>
      <c r="O143" t="b">
        <f t="shared" si="4"/>
        <v>1</v>
      </c>
      <c r="P143" t="b">
        <f t="shared" si="5"/>
        <v>1</v>
      </c>
    </row>
    <row r="144" spans="1:16" ht="12.75">
      <c r="A144" t="s">
        <v>22</v>
      </c>
      <c r="B144" t="s">
        <v>1831</v>
      </c>
      <c r="C144" t="s">
        <v>168</v>
      </c>
      <c r="D144" t="s">
        <v>182</v>
      </c>
      <c r="E144">
        <v>0</v>
      </c>
      <c r="F144">
        <v>0</v>
      </c>
      <c r="G144">
        <v>0</v>
      </c>
      <c r="H144">
        <v>236</v>
      </c>
      <c r="I144">
        <v>112</v>
      </c>
      <c r="J144">
        <v>124</v>
      </c>
      <c r="K144" s="30" t="s">
        <v>25</v>
      </c>
      <c r="M144" t="s">
        <v>168</v>
      </c>
      <c r="N144" t="s">
        <v>182</v>
      </c>
      <c r="O144" t="b">
        <f t="shared" si="4"/>
        <v>1</v>
      </c>
      <c r="P144" t="b">
        <f t="shared" si="5"/>
        <v>1</v>
      </c>
    </row>
    <row r="145" spans="1:16" ht="12.75">
      <c r="A145" t="s">
        <v>22</v>
      </c>
      <c r="B145" t="s">
        <v>1831</v>
      </c>
      <c r="C145" t="s">
        <v>168</v>
      </c>
      <c r="D145" t="s">
        <v>183</v>
      </c>
      <c r="E145">
        <v>0</v>
      </c>
      <c r="F145">
        <v>0</v>
      </c>
      <c r="G145">
        <v>0</v>
      </c>
      <c r="H145">
        <v>45</v>
      </c>
      <c r="I145">
        <v>0</v>
      </c>
      <c r="J145">
        <v>45</v>
      </c>
      <c r="K145" s="30" t="s">
        <v>25</v>
      </c>
      <c r="M145" t="s">
        <v>168</v>
      </c>
      <c r="N145" t="s">
        <v>183</v>
      </c>
      <c r="O145" t="b">
        <f t="shared" si="4"/>
        <v>1</v>
      </c>
      <c r="P145" t="b">
        <f t="shared" si="5"/>
        <v>1</v>
      </c>
    </row>
    <row r="146" spans="1:16" ht="12.75">
      <c r="A146" t="s">
        <v>22</v>
      </c>
      <c r="B146" t="s">
        <v>1831</v>
      </c>
      <c r="C146" t="s">
        <v>168</v>
      </c>
      <c r="D146" t="s">
        <v>184</v>
      </c>
      <c r="E146">
        <v>0</v>
      </c>
      <c r="F146">
        <v>0</v>
      </c>
      <c r="G146">
        <v>0</v>
      </c>
      <c r="H146">
        <v>45</v>
      </c>
      <c r="I146">
        <v>0</v>
      </c>
      <c r="J146">
        <v>45</v>
      </c>
      <c r="K146" s="30" t="s">
        <v>25</v>
      </c>
      <c r="M146" t="s">
        <v>168</v>
      </c>
      <c r="N146" t="s">
        <v>184</v>
      </c>
      <c r="O146" t="b">
        <f t="shared" si="4"/>
        <v>1</v>
      </c>
      <c r="P146" t="b">
        <f t="shared" si="5"/>
        <v>1</v>
      </c>
    </row>
    <row r="147" spans="1:16" ht="12.75">
      <c r="A147" t="s">
        <v>22</v>
      </c>
      <c r="B147" t="s">
        <v>1831</v>
      </c>
      <c r="C147" t="s">
        <v>168</v>
      </c>
      <c r="D147" t="s">
        <v>185</v>
      </c>
      <c r="E147">
        <v>0</v>
      </c>
      <c r="F147">
        <v>0</v>
      </c>
      <c r="G147">
        <v>0</v>
      </c>
      <c r="H147">
        <v>45</v>
      </c>
      <c r="I147">
        <v>0</v>
      </c>
      <c r="J147">
        <v>45</v>
      </c>
      <c r="K147" s="30" t="s">
        <v>25</v>
      </c>
      <c r="M147" t="s">
        <v>168</v>
      </c>
      <c r="N147" t="s">
        <v>185</v>
      </c>
      <c r="O147" t="b">
        <f t="shared" si="4"/>
        <v>1</v>
      </c>
      <c r="P147" t="b">
        <f t="shared" si="5"/>
        <v>1</v>
      </c>
    </row>
    <row r="148" spans="1:16" ht="12.75">
      <c r="A148" t="s">
        <v>22</v>
      </c>
      <c r="B148" t="s">
        <v>1830</v>
      </c>
      <c r="C148" t="s">
        <v>37</v>
      </c>
      <c r="D148" t="s">
        <v>186</v>
      </c>
      <c r="E148">
        <v>1041</v>
      </c>
      <c r="F148">
        <v>881</v>
      </c>
      <c r="G148">
        <v>160</v>
      </c>
      <c r="H148">
        <v>4680</v>
      </c>
      <c r="I148">
        <v>2320</v>
      </c>
      <c r="J148">
        <v>2360</v>
      </c>
      <c r="K148" s="30" t="s">
        <v>25</v>
      </c>
      <c r="M148" t="s">
        <v>37</v>
      </c>
      <c r="N148" t="s">
        <v>186</v>
      </c>
      <c r="O148" t="b">
        <f t="shared" si="4"/>
        <v>1</v>
      </c>
      <c r="P148" t="b">
        <f t="shared" si="5"/>
        <v>1</v>
      </c>
    </row>
    <row r="149" spans="1:16" ht="12.75">
      <c r="A149" t="s">
        <v>22</v>
      </c>
      <c r="B149" t="s">
        <v>1831</v>
      </c>
      <c r="C149" t="s">
        <v>187</v>
      </c>
      <c r="D149" t="s">
        <v>188</v>
      </c>
      <c r="E149">
        <v>0</v>
      </c>
      <c r="F149">
        <v>0</v>
      </c>
      <c r="G149">
        <v>0</v>
      </c>
      <c r="H149">
        <v>321</v>
      </c>
      <c r="I149">
        <v>203</v>
      </c>
      <c r="J149">
        <v>118</v>
      </c>
      <c r="K149" s="30" t="s">
        <v>25</v>
      </c>
      <c r="M149" t="s">
        <v>187</v>
      </c>
      <c r="N149" t="s">
        <v>188</v>
      </c>
      <c r="O149" t="b">
        <f t="shared" si="4"/>
        <v>1</v>
      </c>
      <c r="P149" t="b">
        <f t="shared" si="5"/>
        <v>1</v>
      </c>
    </row>
    <row r="150" spans="1:16" ht="12.75">
      <c r="A150" t="s">
        <v>22</v>
      </c>
      <c r="B150" t="s">
        <v>1831</v>
      </c>
      <c r="C150" t="s">
        <v>187</v>
      </c>
      <c r="D150" t="s">
        <v>189</v>
      </c>
      <c r="E150">
        <v>0</v>
      </c>
      <c r="F150">
        <v>0</v>
      </c>
      <c r="G150">
        <v>0</v>
      </c>
      <c r="H150">
        <v>130</v>
      </c>
      <c r="I150">
        <v>66</v>
      </c>
      <c r="J150">
        <v>64</v>
      </c>
      <c r="K150" s="30" t="s">
        <v>25</v>
      </c>
      <c r="M150" t="s">
        <v>187</v>
      </c>
      <c r="N150" t="s">
        <v>189</v>
      </c>
      <c r="O150" t="b">
        <f t="shared" si="4"/>
        <v>1</v>
      </c>
      <c r="P150" t="b">
        <f t="shared" si="5"/>
        <v>1</v>
      </c>
    </row>
    <row r="151" spans="1:16" ht="12.75">
      <c r="A151" t="s">
        <v>22</v>
      </c>
      <c r="B151" t="s">
        <v>1831</v>
      </c>
      <c r="C151" t="s">
        <v>187</v>
      </c>
      <c r="D151" t="s">
        <v>190</v>
      </c>
      <c r="E151">
        <v>0</v>
      </c>
      <c r="F151">
        <v>0</v>
      </c>
      <c r="G151">
        <v>0</v>
      </c>
      <c r="H151">
        <v>602</v>
      </c>
      <c r="I151">
        <v>356</v>
      </c>
      <c r="J151">
        <v>246</v>
      </c>
      <c r="K151" s="30" t="s">
        <v>25</v>
      </c>
      <c r="M151" t="s">
        <v>187</v>
      </c>
      <c r="N151" t="s">
        <v>190</v>
      </c>
      <c r="O151" t="b">
        <f t="shared" si="4"/>
        <v>1</v>
      </c>
      <c r="P151" t="b">
        <f t="shared" si="5"/>
        <v>1</v>
      </c>
    </row>
    <row r="152" spans="1:16" ht="12.75">
      <c r="A152" t="s">
        <v>22</v>
      </c>
      <c r="B152" t="s">
        <v>1831</v>
      </c>
      <c r="C152" t="s">
        <v>187</v>
      </c>
      <c r="D152" t="s">
        <v>191</v>
      </c>
      <c r="E152">
        <v>129</v>
      </c>
      <c r="F152">
        <v>129</v>
      </c>
      <c r="G152">
        <v>0</v>
      </c>
      <c r="H152">
        <v>1199</v>
      </c>
      <c r="I152">
        <v>747</v>
      </c>
      <c r="J152">
        <v>452</v>
      </c>
      <c r="K152" s="30" t="s">
        <v>25</v>
      </c>
      <c r="M152" t="s">
        <v>187</v>
      </c>
      <c r="N152" t="s">
        <v>191</v>
      </c>
      <c r="O152" t="b">
        <f t="shared" si="4"/>
        <v>1</v>
      </c>
      <c r="P152" t="b">
        <f t="shared" si="5"/>
        <v>1</v>
      </c>
    </row>
    <row r="153" spans="1:16" ht="12.75">
      <c r="A153" t="s">
        <v>22</v>
      </c>
      <c r="B153" t="s">
        <v>1831</v>
      </c>
      <c r="C153" t="s">
        <v>187</v>
      </c>
      <c r="D153" t="s">
        <v>192</v>
      </c>
      <c r="E153">
        <v>0</v>
      </c>
      <c r="F153">
        <v>0</v>
      </c>
      <c r="G153">
        <v>0</v>
      </c>
      <c r="H153">
        <v>550</v>
      </c>
      <c r="I153">
        <v>160</v>
      </c>
      <c r="J153">
        <v>390</v>
      </c>
      <c r="K153" s="30" t="s">
        <v>25</v>
      </c>
      <c r="M153" t="s">
        <v>187</v>
      </c>
      <c r="N153" t="s">
        <v>192</v>
      </c>
      <c r="O153" t="b">
        <f t="shared" si="4"/>
        <v>1</v>
      </c>
      <c r="P153" t="b">
        <f t="shared" si="5"/>
        <v>1</v>
      </c>
    </row>
    <row r="154" spans="1:16" ht="12.75">
      <c r="A154" t="s">
        <v>22</v>
      </c>
      <c r="B154" t="s">
        <v>1831</v>
      </c>
      <c r="C154" t="s">
        <v>187</v>
      </c>
      <c r="D154" t="s">
        <v>193</v>
      </c>
      <c r="E154">
        <v>94</v>
      </c>
      <c r="F154">
        <v>94</v>
      </c>
      <c r="G154">
        <v>0</v>
      </c>
      <c r="H154">
        <v>675</v>
      </c>
      <c r="I154">
        <v>430</v>
      </c>
      <c r="J154">
        <v>245</v>
      </c>
      <c r="K154" s="30" t="s">
        <v>25</v>
      </c>
      <c r="M154" t="s">
        <v>187</v>
      </c>
      <c r="N154" t="s">
        <v>193</v>
      </c>
      <c r="O154" t="b">
        <f t="shared" si="4"/>
        <v>1</v>
      </c>
      <c r="P154" t="b">
        <f t="shared" si="5"/>
        <v>1</v>
      </c>
    </row>
    <row r="155" spans="1:16" ht="12.75">
      <c r="A155" t="s">
        <v>22</v>
      </c>
      <c r="B155" t="s">
        <v>1831</v>
      </c>
      <c r="C155" t="s">
        <v>187</v>
      </c>
      <c r="D155" t="s">
        <v>194</v>
      </c>
      <c r="E155">
        <v>0</v>
      </c>
      <c r="F155">
        <v>0</v>
      </c>
      <c r="G155">
        <v>0</v>
      </c>
      <c r="H155">
        <v>207</v>
      </c>
      <c r="I155">
        <v>75</v>
      </c>
      <c r="J155">
        <v>132</v>
      </c>
      <c r="K155" s="30" t="s">
        <v>25</v>
      </c>
      <c r="M155" t="s">
        <v>187</v>
      </c>
      <c r="N155" t="s">
        <v>194</v>
      </c>
      <c r="O155" t="b">
        <f t="shared" si="4"/>
        <v>1</v>
      </c>
      <c r="P155" t="b">
        <f t="shared" si="5"/>
        <v>1</v>
      </c>
    </row>
    <row r="156" spans="1:16" ht="12.75">
      <c r="A156" t="s">
        <v>22</v>
      </c>
      <c r="B156" t="s">
        <v>1831</v>
      </c>
      <c r="C156" t="s">
        <v>187</v>
      </c>
      <c r="D156" t="s">
        <v>195</v>
      </c>
      <c r="E156">
        <v>23</v>
      </c>
      <c r="F156">
        <v>23</v>
      </c>
      <c r="G156">
        <v>0</v>
      </c>
      <c r="H156">
        <v>1294</v>
      </c>
      <c r="I156">
        <v>800</v>
      </c>
      <c r="J156">
        <v>494</v>
      </c>
      <c r="K156" s="30" t="s">
        <v>25</v>
      </c>
      <c r="M156" t="s">
        <v>187</v>
      </c>
      <c r="N156" t="s">
        <v>195</v>
      </c>
      <c r="O156" t="b">
        <f t="shared" si="4"/>
        <v>1</v>
      </c>
      <c r="P156" t="b">
        <f t="shared" si="5"/>
        <v>1</v>
      </c>
    </row>
    <row r="157" spans="1:16" ht="12.75">
      <c r="A157" t="s">
        <v>22</v>
      </c>
      <c r="B157" t="s">
        <v>1831</v>
      </c>
      <c r="C157" t="s">
        <v>187</v>
      </c>
      <c r="D157" t="s">
        <v>196</v>
      </c>
      <c r="E157">
        <v>0</v>
      </c>
      <c r="F157">
        <v>0</v>
      </c>
      <c r="G157">
        <v>0</v>
      </c>
      <c r="H157">
        <v>986</v>
      </c>
      <c r="I157">
        <v>540</v>
      </c>
      <c r="J157">
        <v>446</v>
      </c>
      <c r="K157" s="30" t="s">
        <v>25</v>
      </c>
      <c r="M157" t="s">
        <v>187</v>
      </c>
      <c r="N157" t="s">
        <v>196</v>
      </c>
      <c r="O157" t="b">
        <f t="shared" si="4"/>
        <v>1</v>
      </c>
      <c r="P157" t="b">
        <f t="shared" si="5"/>
        <v>1</v>
      </c>
    </row>
    <row r="158" spans="1:16" ht="12.75">
      <c r="A158" t="s">
        <v>22</v>
      </c>
      <c r="B158" t="s">
        <v>1831</v>
      </c>
      <c r="C158" t="s">
        <v>187</v>
      </c>
      <c r="D158" t="s">
        <v>197</v>
      </c>
      <c r="E158">
        <v>0</v>
      </c>
      <c r="F158">
        <v>0</v>
      </c>
      <c r="G158">
        <v>0</v>
      </c>
      <c r="H158">
        <v>13</v>
      </c>
      <c r="I158">
        <v>0</v>
      </c>
      <c r="J158">
        <v>13</v>
      </c>
      <c r="K158" s="30" t="s">
        <v>25</v>
      </c>
      <c r="M158" t="s">
        <v>187</v>
      </c>
      <c r="N158" t="s">
        <v>197</v>
      </c>
      <c r="O158" t="b">
        <f t="shared" si="4"/>
        <v>1</v>
      </c>
      <c r="P158" t="b">
        <f t="shared" si="5"/>
        <v>1</v>
      </c>
    </row>
    <row r="159" spans="1:16" ht="12.75">
      <c r="A159" t="s">
        <v>22</v>
      </c>
      <c r="B159" t="s">
        <v>1831</v>
      </c>
      <c r="C159" t="s">
        <v>187</v>
      </c>
      <c r="D159" t="s">
        <v>198</v>
      </c>
      <c r="E159">
        <v>7</v>
      </c>
      <c r="F159">
        <v>7</v>
      </c>
      <c r="G159">
        <v>0</v>
      </c>
      <c r="H159">
        <v>410</v>
      </c>
      <c r="I159">
        <v>246</v>
      </c>
      <c r="J159">
        <v>164</v>
      </c>
      <c r="K159" s="30" t="s">
        <v>25</v>
      </c>
      <c r="M159" t="s">
        <v>187</v>
      </c>
      <c r="N159" t="s">
        <v>198</v>
      </c>
      <c r="O159" t="b">
        <f t="shared" si="4"/>
        <v>1</v>
      </c>
      <c r="P159" t="b">
        <f t="shared" si="5"/>
        <v>1</v>
      </c>
    </row>
    <row r="160" spans="1:16" ht="12.75">
      <c r="A160" t="s">
        <v>22</v>
      </c>
      <c r="B160" t="s">
        <v>1831</v>
      </c>
      <c r="C160" t="s">
        <v>187</v>
      </c>
      <c r="D160" t="s">
        <v>199</v>
      </c>
      <c r="E160">
        <v>0</v>
      </c>
      <c r="F160">
        <v>0</v>
      </c>
      <c r="G160">
        <v>0</v>
      </c>
      <c r="H160">
        <v>190</v>
      </c>
      <c r="I160">
        <v>73</v>
      </c>
      <c r="J160">
        <v>117</v>
      </c>
      <c r="K160" s="30" t="s">
        <v>25</v>
      </c>
      <c r="M160" t="s">
        <v>187</v>
      </c>
      <c r="N160" t="s">
        <v>199</v>
      </c>
      <c r="O160" t="b">
        <f t="shared" si="4"/>
        <v>1</v>
      </c>
      <c r="P160" t="b">
        <f t="shared" si="5"/>
        <v>1</v>
      </c>
    </row>
    <row r="161" spans="1:16" ht="12.75">
      <c r="A161" t="s">
        <v>22</v>
      </c>
      <c r="B161" t="s">
        <v>1831</v>
      </c>
      <c r="C161" t="s">
        <v>187</v>
      </c>
      <c r="D161" t="s">
        <v>200</v>
      </c>
      <c r="E161">
        <v>0</v>
      </c>
      <c r="F161">
        <v>0</v>
      </c>
      <c r="G161">
        <v>0</v>
      </c>
      <c r="H161">
        <v>8</v>
      </c>
      <c r="I161">
        <v>0</v>
      </c>
      <c r="J161">
        <v>8</v>
      </c>
      <c r="K161" s="30" t="s">
        <v>25</v>
      </c>
      <c r="M161" t="s">
        <v>187</v>
      </c>
      <c r="N161" t="s">
        <v>200</v>
      </c>
      <c r="O161" t="b">
        <f t="shared" si="4"/>
        <v>1</v>
      </c>
      <c r="P161" t="b">
        <f t="shared" si="5"/>
        <v>1</v>
      </c>
    </row>
    <row r="162" spans="1:16" ht="12.75">
      <c r="A162" t="s">
        <v>22</v>
      </c>
      <c r="B162" t="s">
        <v>1831</v>
      </c>
      <c r="C162" t="s">
        <v>187</v>
      </c>
      <c r="D162" t="s">
        <v>201</v>
      </c>
      <c r="E162">
        <v>0</v>
      </c>
      <c r="F162">
        <v>0</v>
      </c>
      <c r="G162">
        <v>0</v>
      </c>
      <c r="H162">
        <v>82</v>
      </c>
      <c r="I162">
        <v>15</v>
      </c>
      <c r="J162">
        <v>67</v>
      </c>
      <c r="K162" s="30" t="s">
        <v>25</v>
      </c>
      <c r="M162" t="s">
        <v>187</v>
      </c>
      <c r="N162" t="s">
        <v>201</v>
      </c>
      <c r="O162" t="b">
        <f t="shared" si="4"/>
        <v>1</v>
      </c>
      <c r="P162" t="b">
        <f t="shared" si="5"/>
        <v>1</v>
      </c>
    </row>
    <row r="163" spans="1:16" ht="12.75">
      <c r="A163" t="s">
        <v>22</v>
      </c>
      <c r="B163" t="s">
        <v>1831</v>
      </c>
      <c r="C163" t="s">
        <v>202</v>
      </c>
      <c r="D163" t="s">
        <v>203</v>
      </c>
      <c r="E163">
        <v>91</v>
      </c>
      <c r="F163">
        <v>91</v>
      </c>
      <c r="G163">
        <v>0</v>
      </c>
      <c r="H163">
        <v>2452</v>
      </c>
      <c r="I163">
        <v>1380</v>
      </c>
      <c r="J163">
        <v>1072</v>
      </c>
      <c r="K163" s="30" t="s">
        <v>25</v>
      </c>
      <c r="M163" t="s">
        <v>202</v>
      </c>
      <c r="N163" t="s">
        <v>203</v>
      </c>
      <c r="O163" t="b">
        <f t="shared" si="4"/>
        <v>1</v>
      </c>
      <c r="P163" t="b">
        <f t="shared" si="5"/>
        <v>1</v>
      </c>
    </row>
    <row r="164" spans="1:16" ht="12.75">
      <c r="A164" t="s">
        <v>22</v>
      </c>
      <c r="B164" t="s">
        <v>1831</v>
      </c>
      <c r="C164" t="s">
        <v>202</v>
      </c>
      <c r="D164" t="s">
        <v>204</v>
      </c>
      <c r="E164">
        <v>25</v>
      </c>
      <c r="F164">
        <v>25</v>
      </c>
      <c r="G164">
        <v>0</v>
      </c>
      <c r="H164">
        <v>608</v>
      </c>
      <c r="I164">
        <v>281</v>
      </c>
      <c r="J164">
        <v>327</v>
      </c>
      <c r="K164" s="30" t="s">
        <v>25</v>
      </c>
      <c r="M164" t="s">
        <v>202</v>
      </c>
      <c r="N164" t="s">
        <v>204</v>
      </c>
      <c r="O164" t="b">
        <f t="shared" si="4"/>
        <v>1</v>
      </c>
      <c r="P164" t="b">
        <f t="shared" si="5"/>
        <v>1</v>
      </c>
    </row>
    <row r="165" spans="1:16" ht="12.75">
      <c r="A165" t="s">
        <v>22</v>
      </c>
      <c r="B165" t="s">
        <v>1831</v>
      </c>
      <c r="C165" t="s">
        <v>202</v>
      </c>
      <c r="D165" t="s">
        <v>205</v>
      </c>
      <c r="E165">
        <v>0</v>
      </c>
      <c r="F165">
        <v>0</v>
      </c>
      <c r="G165">
        <v>0</v>
      </c>
      <c r="H165">
        <v>582</v>
      </c>
      <c r="I165">
        <v>221</v>
      </c>
      <c r="J165">
        <v>361</v>
      </c>
      <c r="K165" s="30" t="s">
        <v>25</v>
      </c>
      <c r="M165" t="s">
        <v>202</v>
      </c>
      <c r="N165" t="s">
        <v>205</v>
      </c>
      <c r="O165" t="b">
        <f t="shared" si="4"/>
        <v>1</v>
      </c>
      <c r="P165" t="b">
        <f t="shared" si="5"/>
        <v>1</v>
      </c>
    </row>
    <row r="166" spans="1:16" ht="12.75">
      <c r="A166" t="s">
        <v>22</v>
      </c>
      <c r="B166" t="s">
        <v>1831</v>
      </c>
      <c r="C166" t="s">
        <v>202</v>
      </c>
      <c r="D166" t="s">
        <v>206</v>
      </c>
      <c r="E166">
        <v>0</v>
      </c>
      <c r="F166">
        <v>0</v>
      </c>
      <c r="G166">
        <v>0</v>
      </c>
      <c r="H166">
        <v>269</v>
      </c>
      <c r="I166">
        <v>98</v>
      </c>
      <c r="J166">
        <v>171</v>
      </c>
      <c r="K166" s="30" t="s">
        <v>25</v>
      </c>
      <c r="M166" t="s">
        <v>202</v>
      </c>
      <c r="N166" t="s">
        <v>206</v>
      </c>
      <c r="O166" t="b">
        <f t="shared" si="4"/>
        <v>1</v>
      </c>
      <c r="P166" t="b">
        <f t="shared" si="5"/>
        <v>1</v>
      </c>
    </row>
    <row r="167" spans="1:16" ht="12.75">
      <c r="A167" t="s">
        <v>22</v>
      </c>
      <c r="B167" t="s">
        <v>1831</v>
      </c>
      <c r="C167" t="s">
        <v>202</v>
      </c>
      <c r="D167" t="s">
        <v>207</v>
      </c>
      <c r="E167">
        <v>18</v>
      </c>
      <c r="F167">
        <v>18</v>
      </c>
      <c r="G167">
        <v>0</v>
      </c>
      <c r="H167">
        <v>854</v>
      </c>
      <c r="I167">
        <v>509</v>
      </c>
      <c r="J167">
        <v>345</v>
      </c>
      <c r="K167" s="30" t="s">
        <v>25</v>
      </c>
      <c r="M167" t="s">
        <v>202</v>
      </c>
      <c r="N167" t="s">
        <v>207</v>
      </c>
      <c r="O167" t="b">
        <f t="shared" si="4"/>
        <v>1</v>
      </c>
      <c r="P167" t="b">
        <f t="shared" si="5"/>
        <v>1</v>
      </c>
    </row>
    <row r="168" spans="1:16" ht="12.75">
      <c r="A168" t="s">
        <v>22</v>
      </c>
      <c r="B168" t="s">
        <v>1831</v>
      </c>
      <c r="C168" t="s">
        <v>202</v>
      </c>
      <c r="D168" t="s">
        <v>208</v>
      </c>
      <c r="E168">
        <v>0</v>
      </c>
      <c r="F168">
        <v>0</v>
      </c>
      <c r="G168">
        <v>0</v>
      </c>
      <c r="H168">
        <v>445</v>
      </c>
      <c r="I168">
        <v>200</v>
      </c>
      <c r="J168">
        <v>245</v>
      </c>
      <c r="K168" s="30" t="s">
        <v>25</v>
      </c>
      <c r="M168" t="s">
        <v>202</v>
      </c>
      <c r="N168" t="s">
        <v>208</v>
      </c>
      <c r="O168" t="b">
        <f t="shared" si="4"/>
        <v>1</v>
      </c>
      <c r="P168" t="b">
        <f t="shared" si="5"/>
        <v>1</v>
      </c>
    </row>
    <row r="169" spans="1:16" ht="12.75">
      <c r="A169" t="s">
        <v>22</v>
      </c>
      <c r="B169" t="s">
        <v>1831</v>
      </c>
      <c r="C169" t="s">
        <v>202</v>
      </c>
      <c r="D169" t="s">
        <v>209</v>
      </c>
      <c r="E169">
        <v>4</v>
      </c>
      <c r="F169">
        <v>4</v>
      </c>
      <c r="G169">
        <v>0</v>
      </c>
      <c r="H169">
        <v>259</v>
      </c>
      <c r="I169">
        <v>140</v>
      </c>
      <c r="J169">
        <v>119</v>
      </c>
      <c r="K169" s="30" t="s">
        <v>25</v>
      </c>
      <c r="M169" t="s">
        <v>202</v>
      </c>
      <c r="N169" t="s">
        <v>209</v>
      </c>
      <c r="O169" t="b">
        <f t="shared" si="4"/>
        <v>1</v>
      </c>
      <c r="P169" t="b">
        <f t="shared" si="5"/>
        <v>1</v>
      </c>
    </row>
    <row r="170" spans="1:16" ht="12.75">
      <c r="A170" t="s">
        <v>22</v>
      </c>
      <c r="B170" t="s">
        <v>1831</v>
      </c>
      <c r="C170" t="s">
        <v>210</v>
      </c>
      <c r="D170" t="s">
        <v>211</v>
      </c>
      <c r="E170">
        <v>208</v>
      </c>
      <c r="F170">
        <v>208</v>
      </c>
      <c r="G170">
        <v>0</v>
      </c>
      <c r="H170">
        <v>2604</v>
      </c>
      <c r="I170">
        <v>1392</v>
      </c>
      <c r="J170">
        <v>1212</v>
      </c>
      <c r="K170" s="30" t="s">
        <v>25</v>
      </c>
      <c r="M170" t="s">
        <v>210</v>
      </c>
      <c r="N170" t="s">
        <v>211</v>
      </c>
      <c r="O170" t="b">
        <f t="shared" si="4"/>
        <v>1</v>
      </c>
      <c r="P170" t="b">
        <f t="shared" si="5"/>
        <v>1</v>
      </c>
    </row>
    <row r="171" spans="1:16" ht="12.75">
      <c r="A171" t="s">
        <v>22</v>
      </c>
      <c r="B171" t="s">
        <v>1831</v>
      </c>
      <c r="C171" t="s">
        <v>210</v>
      </c>
      <c r="D171" t="s">
        <v>212</v>
      </c>
      <c r="E171">
        <v>139</v>
      </c>
      <c r="F171">
        <v>139</v>
      </c>
      <c r="G171">
        <v>0</v>
      </c>
      <c r="H171">
        <v>2307</v>
      </c>
      <c r="I171">
        <v>1160</v>
      </c>
      <c r="J171">
        <v>1147</v>
      </c>
      <c r="K171" s="30" t="s">
        <v>25</v>
      </c>
      <c r="M171" t="s">
        <v>210</v>
      </c>
      <c r="N171" t="s">
        <v>212</v>
      </c>
      <c r="O171" t="b">
        <f t="shared" si="4"/>
        <v>1</v>
      </c>
      <c r="P171" t="b">
        <f t="shared" si="5"/>
        <v>1</v>
      </c>
    </row>
    <row r="172" spans="1:16" ht="12.75">
      <c r="A172" t="s">
        <v>22</v>
      </c>
      <c r="B172" t="s">
        <v>1831</v>
      </c>
      <c r="C172" t="s">
        <v>210</v>
      </c>
      <c r="D172" t="s">
        <v>213</v>
      </c>
      <c r="E172">
        <v>43</v>
      </c>
      <c r="F172">
        <v>43</v>
      </c>
      <c r="G172">
        <v>0</v>
      </c>
      <c r="H172">
        <v>582</v>
      </c>
      <c r="I172">
        <v>391</v>
      </c>
      <c r="J172">
        <v>191</v>
      </c>
      <c r="K172" s="30" t="s">
        <v>25</v>
      </c>
      <c r="M172" t="s">
        <v>210</v>
      </c>
      <c r="N172" t="s">
        <v>213</v>
      </c>
      <c r="O172" t="b">
        <f t="shared" si="4"/>
        <v>1</v>
      </c>
      <c r="P172" t="b">
        <f t="shared" si="5"/>
        <v>1</v>
      </c>
    </row>
    <row r="173" spans="1:16" ht="12.75">
      <c r="A173" t="s">
        <v>22</v>
      </c>
      <c r="B173" t="s">
        <v>1831</v>
      </c>
      <c r="C173" t="s">
        <v>210</v>
      </c>
      <c r="D173" t="s">
        <v>214</v>
      </c>
      <c r="E173">
        <v>12</v>
      </c>
      <c r="F173">
        <v>12</v>
      </c>
      <c r="G173">
        <v>0</v>
      </c>
      <c r="H173">
        <v>490</v>
      </c>
      <c r="I173">
        <v>294</v>
      </c>
      <c r="J173">
        <v>196</v>
      </c>
      <c r="K173" s="30" t="s">
        <v>25</v>
      </c>
      <c r="M173" t="s">
        <v>210</v>
      </c>
      <c r="N173" t="s">
        <v>214</v>
      </c>
      <c r="O173" t="b">
        <f t="shared" si="4"/>
        <v>1</v>
      </c>
      <c r="P173" t="b">
        <f t="shared" si="5"/>
        <v>1</v>
      </c>
    </row>
    <row r="174" spans="1:16" ht="12.75">
      <c r="A174" t="s">
        <v>22</v>
      </c>
      <c r="B174" t="s">
        <v>1831</v>
      </c>
      <c r="C174" t="s">
        <v>210</v>
      </c>
      <c r="D174" t="s">
        <v>215</v>
      </c>
      <c r="E174">
        <v>58</v>
      </c>
      <c r="F174">
        <v>58</v>
      </c>
      <c r="G174">
        <v>0</v>
      </c>
      <c r="H174">
        <v>917</v>
      </c>
      <c r="I174">
        <v>419</v>
      </c>
      <c r="J174">
        <v>498</v>
      </c>
      <c r="K174" s="30" t="s">
        <v>25</v>
      </c>
      <c r="M174" t="s">
        <v>210</v>
      </c>
      <c r="N174" t="s">
        <v>215</v>
      </c>
      <c r="O174" t="b">
        <f t="shared" si="4"/>
        <v>1</v>
      </c>
      <c r="P174" t="b">
        <f t="shared" si="5"/>
        <v>1</v>
      </c>
    </row>
    <row r="175" spans="1:16" ht="12.75">
      <c r="A175" t="s">
        <v>22</v>
      </c>
      <c r="B175" t="s">
        <v>1831</v>
      </c>
      <c r="C175" t="s">
        <v>210</v>
      </c>
      <c r="D175" t="s">
        <v>216</v>
      </c>
      <c r="E175">
        <v>0</v>
      </c>
      <c r="F175">
        <v>0</v>
      </c>
      <c r="G175">
        <v>0</v>
      </c>
      <c r="H175">
        <v>361</v>
      </c>
      <c r="I175">
        <v>211</v>
      </c>
      <c r="J175">
        <v>150</v>
      </c>
      <c r="K175" s="30" t="s">
        <v>25</v>
      </c>
      <c r="M175" t="s">
        <v>210</v>
      </c>
      <c r="N175" t="s">
        <v>216</v>
      </c>
      <c r="O175" t="b">
        <f t="shared" si="4"/>
        <v>1</v>
      </c>
      <c r="P175" t="b">
        <f t="shared" si="5"/>
        <v>1</v>
      </c>
    </row>
    <row r="176" spans="1:16" ht="12.75">
      <c r="A176" t="s">
        <v>22</v>
      </c>
      <c r="B176" t="s">
        <v>1831</v>
      </c>
      <c r="C176" t="s">
        <v>210</v>
      </c>
      <c r="D176" t="s">
        <v>217</v>
      </c>
      <c r="E176">
        <v>0</v>
      </c>
      <c r="F176">
        <v>0</v>
      </c>
      <c r="G176">
        <v>0</v>
      </c>
      <c r="H176">
        <v>288</v>
      </c>
      <c r="I176">
        <v>111</v>
      </c>
      <c r="J176">
        <v>177</v>
      </c>
      <c r="K176" s="30" t="s">
        <v>25</v>
      </c>
      <c r="M176" t="s">
        <v>210</v>
      </c>
      <c r="N176" t="s">
        <v>217</v>
      </c>
      <c r="O176" t="b">
        <f t="shared" si="4"/>
        <v>1</v>
      </c>
      <c r="P176" t="b">
        <f t="shared" si="5"/>
        <v>1</v>
      </c>
    </row>
    <row r="177" spans="1:16" ht="12.75">
      <c r="A177" t="s">
        <v>22</v>
      </c>
      <c r="B177" t="s">
        <v>1831</v>
      </c>
      <c r="C177" t="s">
        <v>210</v>
      </c>
      <c r="D177" t="s">
        <v>218</v>
      </c>
      <c r="E177">
        <v>20</v>
      </c>
      <c r="F177">
        <v>20</v>
      </c>
      <c r="G177">
        <v>0</v>
      </c>
      <c r="H177">
        <v>1282</v>
      </c>
      <c r="I177">
        <v>755</v>
      </c>
      <c r="J177">
        <v>527</v>
      </c>
      <c r="K177" s="30" t="s">
        <v>25</v>
      </c>
      <c r="M177" t="s">
        <v>210</v>
      </c>
      <c r="N177" t="s">
        <v>218</v>
      </c>
      <c r="O177" t="b">
        <f t="shared" si="4"/>
        <v>1</v>
      </c>
      <c r="P177" t="b">
        <f t="shared" si="5"/>
        <v>1</v>
      </c>
    </row>
    <row r="178" spans="1:16" ht="12.75">
      <c r="A178" t="s">
        <v>22</v>
      </c>
      <c r="B178" t="s">
        <v>1831</v>
      </c>
      <c r="C178" t="s">
        <v>210</v>
      </c>
      <c r="D178" t="s">
        <v>219</v>
      </c>
      <c r="E178">
        <v>12</v>
      </c>
      <c r="F178">
        <v>12</v>
      </c>
      <c r="G178">
        <v>0</v>
      </c>
      <c r="H178">
        <v>663</v>
      </c>
      <c r="I178">
        <v>288</v>
      </c>
      <c r="J178">
        <v>375</v>
      </c>
      <c r="K178" s="30" t="s">
        <v>25</v>
      </c>
      <c r="M178" t="s">
        <v>210</v>
      </c>
      <c r="N178" t="s">
        <v>219</v>
      </c>
      <c r="O178" t="b">
        <f t="shared" si="4"/>
        <v>1</v>
      </c>
      <c r="P178" t="b">
        <f t="shared" si="5"/>
        <v>1</v>
      </c>
    </row>
    <row r="179" spans="1:16" ht="12.75">
      <c r="A179" t="s">
        <v>22</v>
      </c>
      <c r="B179" t="s">
        <v>1831</v>
      </c>
      <c r="C179" t="s">
        <v>210</v>
      </c>
      <c r="D179" t="s">
        <v>220</v>
      </c>
      <c r="E179">
        <v>0</v>
      </c>
      <c r="F179">
        <v>0</v>
      </c>
      <c r="G179">
        <v>0</v>
      </c>
      <c r="H179">
        <v>227</v>
      </c>
      <c r="I179">
        <v>62</v>
      </c>
      <c r="J179">
        <v>165</v>
      </c>
      <c r="K179" s="30" t="s">
        <v>25</v>
      </c>
      <c r="M179" t="s">
        <v>210</v>
      </c>
      <c r="N179" t="s">
        <v>220</v>
      </c>
      <c r="O179" t="b">
        <f t="shared" si="4"/>
        <v>1</v>
      </c>
      <c r="P179" t="b">
        <f t="shared" si="5"/>
        <v>1</v>
      </c>
    </row>
    <row r="180" spans="1:16" ht="12.75">
      <c r="A180" t="s">
        <v>22</v>
      </c>
      <c r="B180" t="s">
        <v>1831</v>
      </c>
      <c r="C180" t="s">
        <v>221</v>
      </c>
      <c r="D180" t="s">
        <v>222</v>
      </c>
      <c r="E180">
        <v>18</v>
      </c>
      <c r="F180">
        <v>18</v>
      </c>
      <c r="G180">
        <v>0</v>
      </c>
      <c r="H180">
        <v>403</v>
      </c>
      <c r="I180">
        <v>374</v>
      </c>
      <c r="J180">
        <v>29</v>
      </c>
      <c r="K180" s="30" t="s">
        <v>25</v>
      </c>
      <c r="M180" t="s">
        <v>221</v>
      </c>
      <c r="N180" t="s">
        <v>222</v>
      </c>
      <c r="O180" t="b">
        <f t="shared" si="4"/>
        <v>1</v>
      </c>
      <c r="P180" t="b">
        <f t="shared" si="5"/>
        <v>1</v>
      </c>
    </row>
    <row r="181" spans="1:16" ht="12.75">
      <c r="A181" t="s">
        <v>22</v>
      </c>
      <c r="B181" t="s">
        <v>1831</v>
      </c>
      <c r="C181" t="s">
        <v>221</v>
      </c>
      <c r="D181" t="s">
        <v>223</v>
      </c>
      <c r="E181">
        <v>0</v>
      </c>
      <c r="F181">
        <v>0</v>
      </c>
      <c r="G181">
        <v>0</v>
      </c>
      <c r="H181">
        <v>210</v>
      </c>
      <c r="I181">
        <v>190</v>
      </c>
      <c r="J181">
        <v>20</v>
      </c>
      <c r="K181" s="30" t="s">
        <v>25</v>
      </c>
      <c r="M181" t="s">
        <v>221</v>
      </c>
      <c r="N181" t="s">
        <v>223</v>
      </c>
      <c r="O181" t="b">
        <f t="shared" si="4"/>
        <v>1</v>
      </c>
      <c r="P181" t="b">
        <f t="shared" si="5"/>
        <v>1</v>
      </c>
    </row>
    <row r="182" spans="1:16" ht="12.75">
      <c r="A182" t="s">
        <v>22</v>
      </c>
      <c r="B182" t="s">
        <v>1831</v>
      </c>
      <c r="C182" t="s">
        <v>221</v>
      </c>
      <c r="D182" t="s">
        <v>224</v>
      </c>
      <c r="E182">
        <v>0</v>
      </c>
      <c r="F182">
        <v>0</v>
      </c>
      <c r="G182">
        <v>0</v>
      </c>
      <c r="H182">
        <v>30</v>
      </c>
      <c r="I182">
        <v>20</v>
      </c>
      <c r="J182">
        <v>10</v>
      </c>
      <c r="K182" s="30" t="s">
        <v>25</v>
      </c>
      <c r="M182" t="s">
        <v>221</v>
      </c>
      <c r="N182" t="s">
        <v>224</v>
      </c>
      <c r="O182" t="b">
        <f t="shared" si="4"/>
        <v>1</v>
      </c>
      <c r="P182" t="b">
        <f t="shared" si="5"/>
        <v>1</v>
      </c>
    </row>
    <row r="183" spans="1:16" ht="12.75">
      <c r="A183" t="s">
        <v>22</v>
      </c>
      <c r="B183" t="s">
        <v>1831</v>
      </c>
      <c r="C183" t="s">
        <v>225</v>
      </c>
      <c r="D183" t="s">
        <v>226</v>
      </c>
      <c r="E183">
        <v>244</v>
      </c>
      <c r="F183">
        <v>244</v>
      </c>
      <c r="G183">
        <v>0</v>
      </c>
      <c r="H183">
        <v>2145</v>
      </c>
      <c r="I183">
        <v>1083</v>
      </c>
      <c r="J183">
        <v>1062</v>
      </c>
      <c r="K183" s="30" t="s">
        <v>25</v>
      </c>
      <c r="M183" t="s">
        <v>225</v>
      </c>
      <c r="N183" t="s">
        <v>226</v>
      </c>
      <c r="O183" t="b">
        <f t="shared" si="4"/>
        <v>1</v>
      </c>
      <c r="P183" t="b">
        <f t="shared" si="5"/>
        <v>1</v>
      </c>
    </row>
    <row r="184" spans="1:16" ht="12.75">
      <c r="A184" t="s">
        <v>22</v>
      </c>
      <c r="B184" t="s">
        <v>1831</v>
      </c>
      <c r="C184" t="s">
        <v>225</v>
      </c>
      <c r="D184" t="s">
        <v>227</v>
      </c>
      <c r="E184">
        <v>143</v>
      </c>
      <c r="F184">
        <v>143</v>
      </c>
      <c r="G184">
        <v>0</v>
      </c>
      <c r="H184">
        <v>1680</v>
      </c>
      <c r="I184">
        <v>989</v>
      </c>
      <c r="J184">
        <v>691</v>
      </c>
      <c r="K184" s="30" t="s">
        <v>25</v>
      </c>
      <c r="M184" t="s">
        <v>225</v>
      </c>
      <c r="N184" t="s">
        <v>227</v>
      </c>
      <c r="O184" t="b">
        <f t="shared" si="4"/>
        <v>1</v>
      </c>
      <c r="P184" t="b">
        <f t="shared" si="5"/>
        <v>1</v>
      </c>
    </row>
    <row r="185" spans="1:16" ht="12.75">
      <c r="A185" t="s">
        <v>22</v>
      </c>
      <c r="B185" t="s">
        <v>1831</v>
      </c>
      <c r="C185" t="s">
        <v>225</v>
      </c>
      <c r="D185" t="s">
        <v>228</v>
      </c>
      <c r="E185">
        <v>13</v>
      </c>
      <c r="F185">
        <v>13</v>
      </c>
      <c r="G185">
        <v>0</v>
      </c>
      <c r="H185">
        <v>570</v>
      </c>
      <c r="I185">
        <v>310</v>
      </c>
      <c r="J185">
        <v>260</v>
      </c>
      <c r="K185" s="30" t="s">
        <v>25</v>
      </c>
      <c r="M185" t="s">
        <v>225</v>
      </c>
      <c r="N185" t="s">
        <v>228</v>
      </c>
      <c r="O185" t="b">
        <f t="shared" si="4"/>
        <v>1</v>
      </c>
      <c r="P185" t="b">
        <f t="shared" si="5"/>
        <v>1</v>
      </c>
    </row>
    <row r="186" spans="1:16" ht="12.75">
      <c r="A186" t="s">
        <v>22</v>
      </c>
      <c r="B186" t="s">
        <v>1831</v>
      </c>
      <c r="C186" t="s">
        <v>225</v>
      </c>
      <c r="D186" t="s">
        <v>229</v>
      </c>
      <c r="E186">
        <v>146</v>
      </c>
      <c r="F186">
        <v>146</v>
      </c>
      <c r="G186">
        <v>0</v>
      </c>
      <c r="H186">
        <v>1716</v>
      </c>
      <c r="I186">
        <v>1019</v>
      </c>
      <c r="J186">
        <v>697</v>
      </c>
      <c r="K186" s="30" t="s">
        <v>25</v>
      </c>
      <c r="M186" t="s">
        <v>225</v>
      </c>
      <c r="N186" t="s">
        <v>229</v>
      </c>
      <c r="O186" t="b">
        <f t="shared" si="4"/>
        <v>1</v>
      </c>
      <c r="P186" t="b">
        <f t="shared" si="5"/>
        <v>1</v>
      </c>
    </row>
    <row r="187" spans="1:16" ht="12.75">
      <c r="A187" t="s">
        <v>22</v>
      </c>
      <c r="B187" t="s">
        <v>1831</v>
      </c>
      <c r="C187" t="s">
        <v>225</v>
      </c>
      <c r="D187" t="s">
        <v>230</v>
      </c>
      <c r="E187">
        <v>45</v>
      </c>
      <c r="F187">
        <v>45</v>
      </c>
      <c r="G187">
        <v>0</v>
      </c>
      <c r="H187">
        <v>900</v>
      </c>
      <c r="I187">
        <v>511</v>
      </c>
      <c r="J187">
        <v>389</v>
      </c>
      <c r="K187" s="30" t="s">
        <v>25</v>
      </c>
      <c r="M187" t="s">
        <v>225</v>
      </c>
      <c r="N187" t="s">
        <v>230</v>
      </c>
      <c r="O187" t="b">
        <f t="shared" si="4"/>
        <v>1</v>
      </c>
      <c r="P187" t="b">
        <f t="shared" si="5"/>
        <v>1</v>
      </c>
    </row>
    <row r="188" spans="1:16" ht="12.75">
      <c r="A188" t="s">
        <v>22</v>
      </c>
      <c r="B188" t="s">
        <v>1831</v>
      </c>
      <c r="C188" t="s">
        <v>225</v>
      </c>
      <c r="D188" t="s">
        <v>231</v>
      </c>
      <c r="E188">
        <v>0</v>
      </c>
      <c r="F188">
        <v>0</v>
      </c>
      <c r="G188">
        <v>0</v>
      </c>
      <c r="H188">
        <v>632</v>
      </c>
      <c r="I188">
        <v>322</v>
      </c>
      <c r="J188">
        <v>310</v>
      </c>
      <c r="K188" s="30" t="s">
        <v>25</v>
      </c>
      <c r="M188" t="s">
        <v>225</v>
      </c>
      <c r="N188" t="s">
        <v>231</v>
      </c>
      <c r="O188" t="b">
        <f t="shared" si="4"/>
        <v>1</v>
      </c>
      <c r="P188" t="b">
        <f t="shared" si="5"/>
        <v>1</v>
      </c>
    </row>
    <row r="189" spans="1:16" ht="12.75">
      <c r="A189" t="s">
        <v>22</v>
      </c>
      <c r="B189" t="s">
        <v>1831</v>
      </c>
      <c r="C189" t="s">
        <v>225</v>
      </c>
      <c r="D189" t="s">
        <v>232</v>
      </c>
      <c r="E189">
        <v>37</v>
      </c>
      <c r="F189">
        <v>37</v>
      </c>
      <c r="G189">
        <v>0</v>
      </c>
      <c r="H189">
        <v>710</v>
      </c>
      <c r="I189">
        <v>423</v>
      </c>
      <c r="J189">
        <v>287</v>
      </c>
      <c r="K189" s="30" t="s">
        <v>25</v>
      </c>
      <c r="M189" t="s">
        <v>225</v>
      </c>
      <c r="N189" t="s">
        <v>232</v>
      </c>
      <c r="O189" t="b">
        <f t="shared" si="4"/>
        <v>1</v>
      </c>
      <c r="P189" t="b">
        <f t="shared" si="5"/>
        <v>1</v>
      </c>
    </row>
    <row r="190" spans="1:16" ht="12.75">
      <c r="A190" t="s">
        <v>22</v>
      </c>
      <c r="B190" t="s">
        <v>1831</v>
      </c>
      <c r="C190" t="s">
        <v>225</v>
      </c>
      <c r="D190" t="s">
        <v>233</v>
      </c>
      <c r="E190">
        <v>0</v>
      </c>
      <c r="F190">
        <v>0</v>
      </c>
      <c r="G190">
        <v>0</v>
      </c>
      <c r="H190">
        <v>655</v>
      </c>
      <c r="I190">
        <v>318</v>
      </c>
      <c r="J190">
        <v>337</v>
      </c>
      <c r="K190" s="30" t="s">
        <v>25</v>
      </c>
      <c r="M190" t="s">
        <v>225</v>
      </c>
      <c r="N190" t="s">
        <v>233</v>
      </c>
      <c r="O190" t="b">
        <f t="shared" si="4"/>
        <v>1</v>
      </c>
      <c r="P190" t="b">
        <f t="shared" si="5"/>
        <v>1</v>
      </c>
    </row>
    <row r="191" spans="1:16" ht="12.75">
      <c r="A191" t="s">
        <v>22</v>
      </c>
      <c r="B191" t="s">
        <v>1831</v>
      </c>
      <c r="C191" t="s">
        <v>225</v>
      </c>
      <c r="D191" t="s">
        <v>234</v>
      </c>
      <c r="E191">
        <v>0</v>
      </c>
      <c r="F191">
        <v>0</v>
      </c>
      <c r="G191">
        <v>0</v>
      </c>
      <c r="H191">
        <v>403</v>
      </c>
      <c r="I191">
        <v>162</v>
      </c>
      <c r="J191">
        <v>241</v>
      </c>
      <c r="K191" s="30" t="s">
        <v>25</v>
      </c>
      <c r="M191" t="s">
        <v>225</v>
      </c>
      <c r="N191" t="s">
        <v>234</v>
      </c>
      <c r="O191" t="b">
        <f t="shared" si="4"/>
        <v>1</v>
      </c>
      <c r="P191" t="b">
        <f t="shared" si="5"/>
        <v>1</v>
      </c>
    </row>
    <row r="192" spans="1:16" ht="12.75">
      <c r="A192" t="s">
        <v>22</v>
      </c>
      <c r="B192" t="s">
        <v>1831</v>
      </c>
      <c r="C192" t="s">
        <v>225</v>
      </c>
      <c r="D192" t="s">
        <v>235</v>
      </c>
      <c r="E192">
        <v>0</v>
      </c>
      <c r="F192">
        <v>0</v>
      </c>
      <c r="G192">
        <v>0</v>
      </c>
      <c r="H192">
        <v>527</v>
      </c>
      <c r="I192">
        <v>324</v>
      </c>
      <c r="J192">
        <v>203</v>
      </c>
      <c r="K192" s="30" t="s">
        <v>25</v>
      </c>
      <c r="M192" t="s">
        <v>225</v>
      </c>
      <c r="N192" t="s">
        <v>235</v>
      </c>
      <c r="O192" t="b">
        <f t="shared" si="4"/>
        <v>1</v>
      </c>
      <c r="P192" t="b">
        <f t="shared" si="5"/>
        <v>1</v>
      </c>
    </row>
    <row r="193" spans="1:16" ht="12.75">
      <c r="A193" t="s">
        <v>22</v>
      </c>
      <c r="B193" t="s">
        <v>1831</v>
      </c>
      <c r="C193" t="s">
        <v>225</v>
      </c>
      <c r="D193" t="s">
        <v>236</v>
      </c>
      <c r="E193">
        <v>0</v>
      </c>
      <c r="F193">
        <v>0</v>
      </c>
      <c r="G193">
        <v>0</v>
      </c>
      <c r="H193">
        <v>155</v>
      </c>
      <c r="I193">
        <v>125</v>
      </c>
      <c r="J193">
        <v>30</v>
      </c>
      <c r="K193" s="30" t="s">
        <v>25</v>
      </c>
      <c r="M193" t="s">
        <v>225</v>
      </c>
      <c r="N193" t="s">
        <v>236</v>
      </c>
      <c r="O193" t="b">
        <f t="shared" si="4"/>
        <v>1</v>
      </c>
      <c r="P193" t="b">
        <f t="shared" si="5"/>
        <v>1</v>
      </c>
    </row>
    <row r="194" spans="1:16" ht="12.75">
      <c r="A194" t="s">
        <v>22</v>
      </c>
      <c r="B194" t="s">
        <v>1831</v>
      </c>
      <c r="C194" t="s">
        <v>225</v>
      </c>
      <c r="D194" t="s">
        <v>237</v>
      </c>
      <c r="E194">
        <v>0</v>
      </c>
      <c r="F194">
        <v>0</v>
      </c>
      <c r="G194">
        <v>0</v>
      </c>
      <c r="H194">
        <v>105</v>
      </c>
      <c r="I194">
        <v>65</v>
      </c>
      <c r="J194">
        <v>40</v>
      </c>
      <c r="K194" s="30" t="s">
        <v>25</v>
      </c>
      <c r="M194" t="s">
        <v>225</v>
      </c>
      <c r="N194" t="s">
        <v>237</v>
      </c>
      <c r="O194" t="b">
        <f t="shared" si="4"/>
        <v>1</v>
      </c>
      <c r="P194" t="b">
        <f t="shared" si="5"/>
        <v>1</v>
      </c>
    </row>
    <row r="195" spans="1:16" ht="12.75">
      <c r="A195" t="s">
        <v>22</v>
      </c>
      <c r="B195" t="s">
        <v>1831</v>
      </c>
      <c r="C195" t="s">
        <v>225</v>
      </c>
      <c r="D195" t="s">
        <v>238</v>
      </c>
      <c r="E195">
        <v>5</v>
      </c>
      <c r="F195">
        <v>5</v>
      </c>
      <c r="G195">
        <v>0</v>
      </c>
      <c r="H195">
        <v>591</v>
      </c>
      <c r="I195">
        <v>351</v>
      </c>
      <c r="J195">
        <v>240</v>
      </c>
      <c r="K195" s="30" t="s">
        <v>25</v>
      </c>
      <c r="M195" t="s">
        <v>225</v>
      </c>
      <c r="N195" t="s">
        <v>238</v>
      </c>
      <c r="O195" t="b">
        <f aca="true" t="shared" si="6" ref="O195:O258">C195=M195</f>
        <v>1</v>
      </c>
      <c r="P195" t="b">
        <f aca="true" t="shared" si="7" ref="P195:P258">D195=N195</f>
        <v>1</v>
      </c>
    </row>
    <row r="196" spans="1:16" ht="12.75">
      <c r="A196" t="s">
        <v>22</v>
      </c>
      <c r="B196" t="s">
        <v>1831</v>
      </c>
      <c r="C196" t="s">
        <v>225</v>
      </c>
      <c r="D196" t="s">
        <v>239</v>
      </c>
      <c r="E196">
        <v>9</v>
      </c>
      <c r="F196">
        <v>9</v>
      </c>
      <c r="G196">
        <v>0</v>
      </c>
      <c r="H196">
        <v>824</v>
      </c>
      <c r="I196">
        <v>414</v>
      </c>
      <c r="J196">
        <v>410</v>
      </c>
      <c r="K196" s="30" t="s">
        <v>25</v>
      </c>
      <c r="M196" t="s">
        <v>225</v>
      </c>
      <c r="N196" t="s">
        <v>239</v>
      </c>
      <c r="O196" t="b">
        <f t="shared" si="6"/>
        <v>1</v>
      </c>
      <c r="P196" t="b">
        <f t="shared" si="7"/>
        <v>1</v>
      </c>
    </row>
    <row r="197" spans="1:16" ht="12.75">
      <c r="A197" t="s">
        <v>22</v>
      </c>
      <c r="B197" t="s">
        <v>1831</v>
      </c>
      <c r="C197" t="s">
        <v>225</v>
      </c>
      <c r="D197" t="s">
        <v>240</v>
      </c>
      <c r="E197">
        <v>0</v>
      </c>
      <c r="F197">
        <v>0</v>
      </c>
      <c r="G197">
        <v>0</v>
      </c>
      <c r="H197">
        <v>145</v>
      </c>
      <c r="I197">
        <v>74</v>
      </c>
      <c r="J197">
        <v>71</v>
      </c>
      <c r="K197" s="30" t="s">
        <v>25</v>
      </c>
      <c r="M197" t="s">
        <v>225</v>
      </c>
      <c r="N197" t="s">
        <v>240</v>
      </c>
      <c r="O197" t="b">
        <f t="shared" si="6"/>
        <v>1</v>
      </c>
      <c r="P197" t="b">
        <f t="shared" si="7"/>
        <v>1</v>
      </c>
    </row>
    <row r="198" spans="1:16" ht="12.75">
      <c r="A198" t="s">
        <v>22</v>
      </c>
      <c r="B198" t="s">
        <v>1831</v>
      </c>
      <c r="C198" t="s">
        <v>187</v>
      </c>
      <c r="D198" t="s">
        <v>241</v>
      </c>
      <c r="E198">
        <v>14</v>
      </c>
      <c r="F198">
        <v>14</v>
      </c>
      <c r="G198">
        <v>0</v>
      </c>
      <c r="H198">
        <v>911</v>
      </c>
      <c r="I198">
        <v>491</v>
      </c>
      <c r="J198">
        <v>420</v>
      </c>
      <c r="K198" s="30" t="s">
        <v>25</v>
      </c>
      <c r="M198" t="s">
        <v>187</v>
      </c>
      <c r="N198" t="s">
        <v>241</v>
      </c>
      <c r="O198" t="b">
        <f t="shared" si="6"/>
        <v>1</v>
      </c>
      <c r="P198" t="b">
        <f t="shared" si="7"/>
        <v>1</v>
      </c>
    </row>
    <row r="199" spans="1:16" ht="12.75">
      <c r="A199" t="s">
        <v>22</v>
      </c>
      <c r="B199" t="s">
        <v>1831</v>
      </c>
      <c r="C199" t="s">
        <v>242</v>
      </c>
      <c r="D199" t="s">
        <v>243</v>
      </c>
      <c r="E199">
        <v>58</v>
      </c>
      <c r="F199">
        <v>58</v>
      </c>
      <c r="G199">
        <v>0</v>
      </c>
      <c r="H199">
        <v>1200</v>
      </c>
      <c r="I199">
        <v>807</v>
      </c>
      <c r="J199">
        <v>393</v>
      </c>
      <c r="K199" s="30" t="s">
        <v>25</v>
      </c>
      <c r="M199" t="s">
        <v>242</v>
      </c>
      <c r="N199" t="s">
        <v>243</v>
      </c>
      <c r="O199" t="b">
        <f t="shared" si="6"/>
        <v>1</v>
      </c>
      <c r="P199" t="b">
        <f t="shared" si="7"/>
        <v>1</v>
      </c>
    </row>
    <row r="200" spans="1:16" ht="12.75">
      <c r="A200" t="s">
        <v>22</v>
      </c>
      <c r="B200" t="s">
        <v>1831</v>
      </c>
      <c r="C200" t="s">
        <v>242</v>
      </c>
      <c r="D200" t="s">
        <v>244</v>
      </c>
      <c r="E200">
        <v>40</v>
      </c>
      <c r="F200">
        <v>40</v>
      </c>
      <c r="G200">
        <v>0</v>
      </c>
      <c r="H200">
        <v>1200</v>
      </c>
      <c r="I200">
        <v>757</v>
      </c>
      <c r="J200">
        <v>443</v>
      </c>
      <c r="K200" s="30" t="s">
        <v>25</v>
      </c>
      <c r="M200" t="s">
        <v>242</v>
      </c>
      <c r="N200" t="s">
        <v>244</v>
      </c>
      <c r="O200" t="b">
        <f t="shared" si="6"/>
        <v>1</v>
      </c>
      <c r="P200" t="b">
        <f t="shared" si="7"/>
        <v>1</v>
      </c>
    </row>
    <row r="201" spans="1:16" ht="12.75">
      <c r="A201" t="s">
        <v>22</v>
      </c>
      <c r="B201" t="s">
        <v>1831</v>
      </c>
      <c r="C201" t="s">
        <v>242</v>
      </c>
      <c r="D201" t="s">
        <v>245</v>
      </c>
      <c r="E201">
        <v>83</v>
      </c>
      <c r="F201">
        <v>83</v>
      </c>
      <c r="G201">
        <v>0</v>
      </c>
      <c r="H201">
        <v>620</v>
      </c>
      <c r="I201">
        <v>400</v>
      </c>
      <c r="J201">
        <v>220</v>
      </c>
      <c r="K201" s="30" t="s">
        <v>25</v>
      </c>
      <c r="M201" t="s">
        <v>242</v>
      </c>
      <c r="N201" t="s">
        <v>245</v>
      </c>
      <c r="O201" t="b">
        <f t="shared" si="6"/>
        <v>1</v>
      </c>
      <c r="P201" t="b">
        <f t="shared" si="7"/>
        <v>1</v>
      </c>
    </row>
    <row r="202" spans="1:16" ht="12.75">
      <c r="A202" t="s">
        <v>22</v>
      </c>
      <c r="B202" t="s">
        <v>1831</v>
      </c>
      <c r="C202" t="s">
        <v>242</v>
      </c>
      <c r="D202" t="s">
        <v>246</v>
      </c>
      <c r="E202">
        <v>12</v>
      </c>
      <c r="F202">
        <v>12</v>
      </c>
      <c r="G202">
        <v>0</v>
      </c>
      <c r="H202">
        <v>255</v>
      </c>
      <c r="I202">
        <v>95</v>
      </c>
      <c r="J202">
        <v>160</v>
      </c>
      <c r="K202" s="30" t="s">
        <v>25</v>
      </c>
      <c r="M202" t="s">
        <v>242</v>
      </c>
      <c r="N202" t="s">
        <v>246</v>
      </c>
      <c r="O202" t="b">
        <f t="shared" si="6"/>
        <v>1</v>
      </c>
      <c r="P202" t="b">
        <f t="shared" si="7"/>
        <v>1</v>
      </c>
    </row>
    <row r="203" spans="1:16" ht="12.75">
      <c r="A203" t="s">
        <v>22</v>
      </c>
      <c r="B203" t="s">
        <v>1831</v>
      </c>
      <c r="C203" t="s">
        <v>242</v>
      </c>
      <c r="D203" t="s">
        <v>247</v>
      </c>
      <c r="E203">
        <v>87</v>
      </c>
      <c r="F203">
        <v>83</v>
      </c>
      <c r="G203">
        <v>4</v>
      </c>
      <c r="H203">
        <v>1980</v>
      </c>
      <c r="I203">
        <v>1080</v>
      </c>
      <c r="J203">
        <v>900</v>
      </c>
      <c r="K203" s="30" t="s">
        <v>25</v>
      </c>
      <c r="M203" t="s">
        <v>242</v>
      </c>
      <c r="N203" t="s">
        <v>247</v>
      </c>
      <c r="O203" t="b">
        <f t="shared" si="6"/>
        <v>1</v>
      </c>
      <c r="P203" t="b">
        <f t="shared" si="7"/>
        <v>1</v>
      </c>
    </row>
    <row r="204" spans="1:16" ht="12.75">
      <c r="A204" t="s">
        <v>22</v>
      </c>
      <c r="B204" t="s">
        <v>1831</v>
      </c>
      <c r="C204" t="s">
        <v>242</v>
      </c>
      <c r="D204" t="s">
        <v>248</v>
      </c>
      <c r="E204">
        <v>0</v>
      </c>
      <c r="F204">
        <v>0</v>
      </c>
      <c r="G204">
        <v>0</v>
      </c>
      <c r="H204">
        <v>120</v>
      </c>
      <c r="I204">
        <v>0</v>
      </c>
      <c r="J204">
        <v>120</v>
      </c>
      <c r="K204" s="30" t="s">
        <v>25</v>
      </c>
      <c r="M204" t="s">
        <v>242</v>
      </c>
      <c r="N204" t="s">
        <v>248</v>
      </c>
      <c r="O204" t="b">
        <f t="shared" si="6"/>
        <v>1</v>
      </c>
      <c r="P204" t="b">
        <f t="shared" si="7"/>
        <v>1</v>
      </c>
    </row>
    <row r="205" spans="1:16" ht="12.75">
      <c r="A205" t="s">
        <v>22</v>
      </c>
      <c r="B205" t="s">
        <v>1831</v>
      </c>
      <c r="C205" t="s">
        <v>242</v>
      </c>
      <c r="D205" t="s">
        <v>249</v>
      </c>
      <c r="E205">
        <v>0</v>
      </c>
      <c r="F205">
        <v>0</v>
      </c>
      <c r="G205">
        <v>0</v>
      </c>
      <c r="H205">
        <v>350</v>
      </c>
      <c r="I205">
        <v>160</v>
      </c>
      <c r="J205">
        <v>190</v>
      </c>
      <c r="K205" s="30" t="s">
        <v>25</v>
      </c>
      <c r="M205" t="s">
        <v>242</v>
      </c>
      <c r="N205" t="s">
        <v>249</v>
      </c>
      <c r="O205" t="b">
        <f t="shared" si="6"/>
        <v>1</v>
      </c>
      <c r="P205" t="b">
        <f t="shared" si="7"/>
        <v>1</v>
      </c>
    </row>
    <row r="206" spans="1:16" ht="12.75">
      <c r="A206" t="s">
        <v>22</v>
      </c>
      <c r="B206" t="s">
        <v>1831</v>
      </c>
      <c r="C206" t="s">
        <v>242</v>
      </c>
      <c r="D206" t="s">
        <v>250</v>
      </c>
      <c r="E206">
        <v>0</v>
      </c>
      <c r="F206">
        <v>0</v>
      </c>
      <c r="G206">
        <v>0</v>
      </c>
      <c r="H206">
        <v>220</v>
      </c>
      <c r="I206">
        <v>100</v>
      </c>
      <c r="J206">
        <v>120</v>
      </c>
      <c r="K206" s="30" t="s">
        <v>25</v>
      </c>
      <c r="M206" t="s">
        <v>242</v>
      </c>
      <c r="N206" t="s">
        <v>250</v>
      </c>
      <c r="O206" t="b">
        <f t="shared" si="6"/>
        <v>1</v>
      </c>
      <c r="P206" t="b">
        <f t="shared" si="7"/>
        <v>1</v>
      </c>
    </row>
    <row r="207" spans="1:16" ht="12.75">
      <c r="A207" t="s">
        <v>22</v>
      </c>
      <c r="B207" t="s">
        <v>1831</v>
      </c>
      <c r="C207" t="s">
        <v>251</v>
      </c>
      <c r="D207" t="s">
        <v>252</v>
      </c>
      <c r="E207">
        <v>20</v>
      </c>
      <c r="F207">
        <v>20</v>
      </c>
      <c r="G207">
        <v>0</v>
      </c>
      <c r="H207">
        <v>454</v>
      </c>
      <c r="I207">
        <v>160</v>
      </c>
      <c r="J207">
        <v>294</v>
      </c>
      <c r="K207" s="30" t="s">
        <v>25</v>
      </c>
      <c r="M207" t="s">
        <v>251</v>
      </c>
      <c r="N207" t="s">
        <v>252</v>
      </c>
      <c r="O207" t="b">
        <f t="shared" si="6"/>
        <v>1</v>
      </c>
      <c r="P207" t="b">
        <f t="shared" si="7"/>
        <v>1</v>
      </c>
    </row>
    <row r="208" spans="1:16" ht="12.75">
      <c r="A208" t="s">
        <v>22</v>
      </c>
      <c r="B208" t="s">
        <v>1831</v>
      </c>
      <c r="C208" t="s">
        <v>251</v>
      </c>
      <c r="D208" t="s">
        <v>253</v>
      </c>
      <c r="E208">
        <v>15</v>
      </c>
      <c r="F208">
        <v>15</v>
      </c>
      <c r="G208">
        <v>0</v>
      </c>
      <c r="H208">
        <v>384</v>
      </c>
      <c r="I208">
        <v>217</v>
      </c>
      <c r="J208">
        <v>167</v>
      </c>
      <c r="K208" s="30" t="s">
        <v>25</v>
      </c>
      <c r="M208" t="s">
        <v>251</v>
      </c>
      <c r="N208" t="s">
        <v>253</v>
      </c>
      <c r="O208" t="b">
        <f t="shared" si="6"/>
        <v>1</v>
      </c>
      <c r="P208" t="b">
        <f t="shared" si="7"/>
        <v>1</v>
      </c>
    </row>
    <row r="209" spans="1:16" ht="12.75">
      <c r="A209" t="s">
        <v>22</v>
      </c>
      <c r="B209" t="s">
        <v>1831</v>
      </c>
      <c r="C209" t="s">
        <v>251</v>
      </c>
      <c r="D209" t="s">
        <v>254</v>
      </c>
      <c r="E209">
        <v>0</v>
      </c>
      <c r="F209">
        <v>0</v>
      </c>
      <c r="G209">
        <v>0</v>
      </c>
      <c r="H209">
        <v>393</v>
      </c>
      <c r="I209">
        <v>178</v>
      </c>
      <c r="J209">
        <v>215</v>
      </c>
      <c r="K209" s="30" t="s">
        <v>25</v>
      </c>
      <c r="M209" t="s">
        <v>251</v>
      </c>
      <c r="N209" t="s">
        <v>254</v>
      </c>
      <c r="O209" t="b">
        <f t="shared" si="6"/>
        <v>1</v>
      </c>
      <c r="P209" t="b">
        <f t="shared" si="7"/>
        <v>1</v>
      </c>
    </row>
    <row r="210" spans="1:16" ht="12.75">
      <c r="A210" t="s">
        <v>22</v>
      </c>
      <c r="B210" t="s">
        <v>1831</v>
      </c>
      <c r="C210" t="s">
        <v>255</v>
      </c>
      <c r="D210" t="s">
        <v>256</v>
      </c>
      <c r="E210">
        <v>42</v>
      </c>
      <c r="F210">
        <v>42</v>
      </c>
      <c r="G210">
        <v>0</v>
      </c>
      <c r="H210">
        <v>898</v>
      </c>
      <c r="I210">
        <v>446</v>
      </c>
      <c r="J210">
        <v>452</v>
      </c>
      <c r="K210" s="30" t="s">
        <v>25</v>
      </c>
      <c r="M210" t="s">
        <v>255</v>
      </c>
      <c r="N210" t="s">
        <v>256</v>
      </c>
      <c r="O210" t="b">
        <f t="shared" si="6"/>
        <v>1</v>
      </c>
      <c r="P210" t="b">
        <f t="shared" si="7"/>
        <v>1</v>
      </c>
    </row>
    <row r="211" spans="1:16" ht="12.75">
      <c r="A211" t="s">
        <v>22</v>
      </c>
      <c r="B211" t="s">
        <v>1831</v>
      </c>
      <c r="C211" t="s">
        <v>255</v>
      </c>
      <c r="D211" t="s">
        <v>257</v>
      </c>
      <c r="E211">
        <v>14</v>
      </c>
      <c r="F211">
        <v>14</v>
      </c>
      <c r="G211">
        <v>0</v>
      </c>
      <c r="H211">
        <v>532</v>
      </c>
      <c r="I211">
        <v>239</v>
      </c>
      <c r="J211">
        <v>293</v>
      </c>
      <c r="K211" s="30" t="s">
        <v>25</v>
      </c>
      <c r="M211" t="s">
        <v>255</v>
      </c>
      <c r="N211" t="s">
        <v>257</v>
      </c>
      <c r="O211" t="b">
        <f t="shared" si="6"/>
        <v>1</v>
      </c>
      <c r="P211" t="b">
        <f t="shared" si="7"/>
        <v>1</v>
      </c>
    </row>
    <row r="212" spans="1:16" ht="12.75">
      <c r="A212" t="s">
        <v>22</v>
      </c>
      <c r="B212" t="s">
        <v>1831</v>
      </c>
      <c r="C212" t="s">
        <v>255</v>
      </c>
      <c r="D212" t="s">
        <v>258</v>
      </c>
      <c r="E212">
        <v>0</v>
      </c>
      <c r="F212">
        <v>0</v>
      </c>
      <c r="G212">
        <v>0</v>
      </c>
      <c r="H212">
        <v>34</v>
      </c>
      <c r="I212">
        <v>0</v>
      </c>
      <c r="J212">
        <v>34</v>
      </c>
      <c r="K212" s="30" t="s">
        <v>25</v>
      </c>
      <c r="M212" t="s">
        <v>255</v>
      </c>
      <c r="N212" t="s">
        <v>258</v>
      </c>
      <c r="O212" t="b">
        <f t="shared" si="6"/>
        <v>1</v>
      </c>
      <c r="P212" t="b">
        <f t="shared" si="7"/>
        <v>1</v>
      </c>
    </row>
    <row r="213" spans="1:16" ht="12.75">
      <c r="A213" t="s">
        <v>22</v>
      </c>
      <c r="B213" t="s">
        <v>1831</v>
      </c>
      <c r="C213" t="s">
        <v>259</v>
      </c>
      <c r="D213" t="s">
        <v>260</v>
      </c>
      <c r="E213">
        <v>92</v>
      </c>
      <c r="F213">
        <v>92</v>
      </c>
      <c r="G213">
        <v>0</v>
      </c>
      <c r="H213">
        <v>1726</v>
      </c>
      <c r="I213">
        <v>1029</v>
      </c>
      <c r="J213">
        <v>697</v>
      </c>
      <c r="K213" s="30" t="s">
        <v>25</v>
      </c>
      <c r="M213" t="s">
        <v>259</v>
      </c>
      <c r="N213" t="s">
        <v>260</v>
      </c>
      <c r="O213" t="b">
        <f t="shared" si="6"/>
        <v>1</v>
      </c>
      <c r="P213" t="b">
        <f t="shared" si="7"/>
        <v>1</v>
      </c>
    </row>
    <row r="214" spans="1:16" ht="12.75">
      <c r="A214" t="s">
        <v>22</v>
      </c>
      <c r="B214" t="s">
        <v>1831</v>
      </c>
      <c r="C214" t="s">
        <v>259</v>
      </c>
      <c r="D214" t="s">
        <v>261</v>
      </c>
      <c r="E214">
        <v>40</v>
      </c>
      <c r="F214">
        <v>40</v>
      </c>
      <c r="G214">
        <v>0</v>
      </c>
      <c r="H214">
        <v>616</v>
      </c>
      <c r="I214">
        <v>372</v>
      </c>
      <c r="J214">
        <v>244</v>
      </c>
      <c r="K214" s="30" t="s">
        <v>25</v>
      </c>
      <c r="M214" t="s">
        <v>259</v>
      </c>
      <c r="N214" t="s">
        <v>261</v>
      </c>
      <c r="O214" t="b">
        <f t="shared" si="6"/>
        <v>1</v>
      </c>
      <c r="P214" t="b">
        <f t="shared" si="7"/>
        <v>1</v>
      </c>
    </row>
    <row r="215" spans="1:16" ht="12.75">
      <c r="A215" t="s">
        <v>22</v>
      </c>
      <c r="B215" t="s">
        <v>1831</v>
      </c>
      <c r="C215" t="s">
        <v>259</v>
      </c>
      <c r="D215" t="s">
        <v>262</v>
      </c>
      <c r="E215">
        <v>55</v>
      </c>
      <c r="F215">
        <v>55</v>
      </c>
      <c r="G215">
        <v>0</v>
      </c>
      <c r="H215">
        <v>929</v>
      </c>
      <c r="I215">
        <v>160</v>
      </c>
      <c r="J215">
        <v>769</v>
      </c>
      <c r="K215" s="30" t="s">
        <v>25</v>
      </c>
      <c r="M215" t="s">
        <v>259</v>
      </c>
      <c r="N215" t="s">
        <v>262</v>
      </c>
      <c r="O215" t="b">
        <f t="shared" si="6"/>
        <v>1</v>
      </c>
      <c r="P215" t="b">
        <f t="shared" si="7"/>
        <v>1</v>
      </c>
    </row>
    <row r="216" spans="1:16" ht="12.75">
      <c r="A216" t="s">
        <v>22</v>
      </c>
      <c r="B216" t="s">
        <v>1831</v>
      </c>
      <c r="C216" t="s">
        <v>259</v>
      </c>
      <c r="D216" t="s">
        <v>263</v>
      </c>
      <c r="E216">
        <v>14</v>
      </c>
      <c r="F216">
        <v>14</v>
      </c>
      <c r="G216">
        <v>0</v>
      </c>
      <c r="H216">
        <v>800</v>
      </c>
      <c r="I216">
        <v>557</v>
      </c>
      <c r="J216">
        <v>243</v>
      </c>
      <c r="K216" s="30" t="s">
        <v>25</v>
      </c>
      <c r="M216" t="s">
        <v>259</v>
      </c>
      <c r="N216" t="s">
        <v>263</v>
      </c>
      <c r="O216" t="b">
        <f t="shared" si="6"/>
        <v>1</v>
      </c>
      <c r="P216" t="b">
        <f t="shared" si="7"/>
        <v>1</v>
      </c>
    </row>
    <row r="217" spans="1:16" ht="12.75">
      <c r="A217" t="s">
        <v>22</v>
      </c>
      <c r="B217" t="s">
        <v>1831</v>
      </c>
      <c r="C217" t="s">
        <v>259</v>
      </c>
      <c r="D217" t="s">
        <v>264</v>
      </c>
      <c r="E217">
        <v>0</v>
      </c>
      <c r="F217">
        <v>0</v>
      </c>
      <c r="G217">
        <v>0</v>
      </c>
      <c r="H217">
        <v>150</v>
      </c>
      <c r="I217">
        <v>120</v>
      </c>
      <c r="J217">
        <v>30</v>
      </c>
      <c r="K217" s="30" t="s">
        <v>25</v>
      </c>
      <c r="M217" t="s">
        <v>259</v>
      </c>
      <c r="N217" t="s">
        <v>264</v>
      </c>
      <c r="O217" t="b">
        <f t="shared" si="6"/>
        <v>1</v>
      </c>
      <c r="P217" t="b">
        <f t="shared" si="7"/>
        <v>1</v>
      </c>
    </row>
    <row r="218" spans="1:16" ht="12.75">
      <c r="A218" t="s">
        <v>22</v>
      </c>
      <c r="B218" t="s">
        <v>1831</v>
      </c>
      <c r="C218" t="s">
        <v>259</v>
      </c>
      <c r="D218" t="s">
        <v>265</v>
      </c>
      <c r="E218">
        <v>0</v>
      </c>
      <c r="F218">
        <v>0</v>
      </c>
      <c r="G218">
        <v>0</v>
      </c>
      <c r="H218">
        <v>164</v>
      </c>
      <c r="I218">
        <v>104</v>
      </c>
      <c r="J218">
        <v>60</v>
      </c>
      <c r="K218" s="30" t="s">
        <v>25</v>
      </c>
      <c r="M218" t="s">
        <v>259</v>
      </c>
      <c r="N218" t="s">
        <v>265</v>
      </c>
      <c r="O218" t="b">
        <f t="shared" si="6"/>
        <v>1</v>
      </c>
      <c r="P218" t="b">
        <f t="shared" si="7"/>
        <v>1</v>
      </c>
    </row>
    <row r="219" spans="1:16" ht="12.75">
      <c r="A219" t="s">
        <v>22</v>
      </c>
      <c r="B219" t="s">
        <v>1831</v>
      </c>
      <c r="C219" t="s">
        <v>259</v>
      </c>
      <c r="D219" t="s">
        <v>266</v>
      </c>
      <c r="E219">
        <v>7</v>
      </c>
      <c r="F219">
        <v>7</v>
      </c>
      <c r="G219">
        <v>0</v>
      </c>
      <c r="H219">
        <v>630</v>
      </c>
      <c r="I219">
        <v>215</v>
      </c>
      <c r="J219">
        <v>415</v>
      </c>
      <c r="K219" s="30" t="s">
        <v>25</v>
      </c>
      <c r="M219" t="s">
        <v>259</v>
      </c>
      <c r="N219" t="s">
        <v>266</v>
      </c>
      <c r="O219" t="b">
        <f t="shared" si="6"/>
        <v>1</v>
      </c>
      <c r="P219" t="b">
        <f t="shared" si="7"/>
        <v>1</v>
      </c>
    </row>
    <row r="220" spans="1:16" ht="12.75">
      <c r="A220" t="s">
        <v>22</v>
      </c>
      <c r="B220" t="s">
        <v>1831</v>
      </c>
      <c r="C220" t="s">
        <v>259</v>
      </c>
      <c r="D220" t="s">
        <v>267</v>
      </c>
      <c r="E220">
        <v>0</v>
      </c>
      <c r="F220">
        <v>0</v>
      </c>
      <c r="G220">
        <v>0</v>
      </c>
      <c r="H220">
        <v>95</v>
      </c>
      <c r="I220">
        <v>32</v>
      </c>
      <c r="J220">
        <v>63</v>
      </c>
      <c r="K220" s="30" t="s">
        <v>25</v>
      </c>
      <c r="M220" t="s">
        <v>259</v>
      </c>
      <c r="N220" t="s">
        <v>267</v>
      </c>
      <c r="O220" t="b">
        <f t="shared" si="6"/>
        <v>1</v>
      </c>
      <c r="P220" t="b">
        <f t="shared" si="7"/>
        <v>1</v>
      </c>
    </row>
    <row r="221" spans="1:16" ht="12.75">
      <c r="A221" t="s">
        <v>22</v>
      </c>
      <c r="B221" t="s">
        <v>1831</v>
      </c>
      <c r="C221" t="s">
        <v>259</v>
      </c>
      <c r="D221" t="s">
        <v>268</v>
      </c>
      <c r="E221">
        <v>0</v>
      </c>
      <c r="F221">
        <v>0</v>
      </c>
      <c r="G221">
        <v>0</v>
      </c>
      <c r="H221">
        <v>14</v>
      </c>
      <c r="I221">
        <v>0</v>
      </c>
      <c r="J221">
        <v>14</v>
      </c>
      <c r="K221" s="30" t="s">
        <v>25</v>
      </c>
      <c r="M221" t="s">
        <v>259</v>
      </c>
      <c r="N221" t="s">
        <v>268</v>
      </c>
      <c r="O221" t="b">
        <f t="shared" si="6"/>
        <v>1</v>
      </c>
      <c r="P221" t="b">
        <f t="shared" si="7"/>
        <v>1</v>
      </c>
    </row>
    <row r="222" spans="1:16" ht="12.75">
      <c r="A222" t="s">
        <v>22</v>
      </c>
      <c r="B222" t="s">
        <v>1831</v>
      </c>
      <c r="C222" t="s">
        <v>269</v>
      </c>
      <c r="D222" t="s">
        <v>270</v>
      </c>
      <c r="E222">
        <v>3</v>
      </c>
      <c r="F222">
        <v>3</v>
      </c>
      <c r="G222">
        <v>0</v>
      </c>
      <c r="H222">
        <v>490</v>
      </c>
      <c r="I222">
        <v>211</v>
      </c>
      <c r="J222">
        <v>279</v>
      </c>
      <c r="K222" s="30" t="s">
        <v>25</v>
      </c>
      <c r="M222" t="s">
        <v>269</v>
      </c>
      <c r="N222" t="s">
        <v>270</v>
      </c>
      <c r="O222" t="b">
        <f t="shared" si="6"/>
        <v>1</v>
      </c>
      <c r="P222" t="b">
        <f t="shared" si="7"/>
        <v>1</v>
      </c>
    </row>
    <row r="223" spans="1:16" ht="12.75">
      <c r="A223" t="s">
        <v>22</v>
      </c>
      <c r="B223" t="s">
        <v>1831</v>
      </c>
      <c r="C223" t="s">
        <v>271</v>
      </c>
      <c r="D223" t="s">
        <v>272</v>
      </c>
      <c r="E223">
        <v>0</v>
      </c>
      <c r="F223">
        <v>0</v>
      </c>
      <c r="G223">
        <v>0</v>
      </c>
      <c r="H223">
        <v>137</v>
      </c>
      <c r="I223">
        <v>87</v>
      </c>
      <c r="J223">
        <v>50</v>
      </c>
      <c r="K223" s="30" t="s">
        <v>25</v>
      </c>
      <c r="M223" t="s">
        <v>271</v>
      </c>
      <c r="N223" t="s">
        <v>272</v>
      </c>
      <c r="O223" t="b">
        <f t="shared" si="6"/>
        <v>1</v>
      </c>
      <c r="P223" t="b">
        <f t="shared" si="7"/>
        <v>1</v>
      </c>
    </row>
    <row r="224" spans="1:16" ht="12.75">
      <c r="A224" t="s">
        <v>22</v>
      </c>
      <c r="B224" t="s">
        <v>1831</v>
      </c>
      <c r="C224" t="s">
        <v>271</v>
      </c>
      <c r="D224" t="s">
        <v>273</v>
      </c>
      <c r="E224">
        <v>4</v>
      </c>
      <c r="F224">
        <v>4</v>
      </c>
      <c r="G224">
        <v>0</v>
      </c>
      <c r="H224">
        <v>226</v>
      </c>
      <c r="I224">
        <v>118</v>
      </c>
      <c r="J224">
        <v>108</v>
      </c>
      <c r="K224" s="30" t="s">
        <v>25</v>
      </c>
      <c r="M224" t="s">
        <v>271</v>
      </c>
      <c r="N224" t="s">
        <v>273</v>
      </c>
      <c r="O224" t="b">
        <f t="shared" si="6"/>
        <v>1</v>
      </c>
      <c r="P224" t="b">
        <f t="shared" si="7"/>
        <v>1</v>
      </c>
    </row>
    <row r="225" spans="1:16" ht="12.75">
      <c r="A225" t="s">
        <v>22</v>
      </c>
      <c r="B225" t="s">
        <v>1831</v>
      </c>
      <c r="C225" t="s">
        <v>225</v>
      </c>
      <c r="D225" t="s">
        <v>274</v>
      </c>
      <c r="E225">
        <v>13</v>
      </c>
      <c r="F225">
        <v>13</v>
      </c>
      <c r="G225">
        <v>0</v>
      </c>
      <c r="H225">
        <v>156</v>
      </c>
      <c r="I225">
        <v>79</v>
      </c>
      <c r="J225">
        <v>77</v>
      </c>
      <c r="K225" s="30" t="s">
        <v>25</v>
      </c>
      <c r="M225" t="s">
        <v>225</v>
      </c>
      <c r="N225" t="s">
        <v>274</v>
      </c>
      <c r="O225" t="b">
        <f t="shared" si="6"/>
        <v>1</v>
      </c>
      <c r="P225" t="b">
        <f t="shared" si="7"/>
        <v>1</v>
      </c>
    </row>
    <row r="226" spans="1:16" ht="12.75">
      <c r="A226" t="s">
        <v>22</v>
      </c>
      <c r="B226" t="s">
        <v>1831</v>
      </c>
      <c r="C226" t="s">
        <v>225</v>
      </c>
      <c r="D226" t="s">
        <v>275</v>
      </c>
      <c r="E226">
        <v>0</v>
      </c>
      <c r="F226">
        <v>0</v>
      </c>
      <c r="G226">
        <v>0</v>
      </c>
      <c r="H226">
        <v>249</v>
      </c>
      <c r="I226">
        <v>219</v>
      </c>
      <c r="J226">
        <v>30</v>
      </c>
      <c r="K226" s="30" t="s">
        <v>25</v>
      </c>
      <c r="M226" t="s">
        <v>225</v>
      </c>
      <c r="N226" t="s">
        <v>275</v>
      </c>
      <c r="O226" t="b">
        <f t="shared" si="6"/>
        <v>1</v>
      </c>
      <c r="P226" t="b">
        <f t="shared" si="7"/>
        <v>1</v>
      </c>
    </row>
    <row r="227" spans="1:16" ht="12.75">
      <c r="A227" t="s">
        <v>22</v>
      </c>
      <c r="B227" t="s">
        <v>1831</v>
      </c>
      <c r="C227" t="s">
        <v>225</v>
      </c>
      <c r="D227" t="s">
        <v>276</v>
      </c>
      <c r="E227">
        <v>0</v>
      </c>
      <c r="F227">
        <v>0</v>
      </c>
      <c r="G227">
        <v>0</v>
      </c>
      <c r="H227">
        <v>540</v>
      </c>
      <c r="I227">
        <v>282</v>
      </c>
      <c r="J227">
        <v>258</v>
      </c>
      <c r="K227" s="30" t="s">
        <v>25</v>
      </c>
      <c r="M227" t="s">
        <v>225</v>
      </c>
      <c r="N227" t="s">
        <v>276</v>
      </c>
      <c r="O227" t="b">
        <f t="shared" si="6"/>
        <v>1</v>
      </c>
      <c r="P227" t="b">
        <f t="shared" si="7"/>
        <v>1</v>
      </c>
    </row>
    <row r="228" spans="1:16" ht="12.75">
      <c r="A228" t="s">
        <v>22</v>
      </c>
      <c r="B228" t="s">
        <v>1831</v>
      </c>
      <c r="C228" t="s">
        <v>225</v>
      </c>
      <c r="D228" t="s">
        <v>277</v>
      </c>
      <c r="E228">
        <v>0</v>
      </c>
      <c r="F228">
        <v>0</v>
      </c>
      <c r="G228">
        <v>0</v>
      </c>
      <c r="H228">
        <v>69</v>
      </c>
      <c r="I228">
        <v>0</v>
      </c>
      <c r="J228">
        <v>69</v>
      </c>
      <c r="K228" s="30" t="s">
        <v>25</v>
      </c>
      <c r="M228" t="s">
        <v>225</v>
      </c>
      <c r="N228" t="s">
        <v>277</v>
      </c>
      <c r="O228" t="b">
        <f t="shared" si="6"/>
        <v>1</v>
      </c>
      <c r="P228" t="b">
        <f t="shared" si="7"/>
        <v>1</v>
      </c>
    </row>
    <row r="229" spans="1:16" ht="12.75">
      <c r="A229" t="s">
        <v>22</v>
      </c>
      <c r="B229" t="s">
        <v>1831</v>
      </c>
      <c r="C229" t="s">
        <v>278</v>
      </c>
      <c r="D229" t="s">
        <v>279</v>
      </c>
      <c r="E229">
        <v>0</v>
      </c>
      <c r="F229">
        <v>0</v>
      </c>
      <c r="G229">
        <v>0</v>
      </c>
      <c r="H229">
        <v>230</v>
      </c>
      <c r="I229">
        <v>124</v>
      </c>
      <c r="J229">
        <v>106</v>
      </c>
      <c r="K229" s="30" t="s">
        <v>25</v>
      </c>
      <c r="M229" t="s">
        <v>278</v>
      </c>
      <c r="N229" t="s">
        <v>279</v>
      </c>
      <c r="O229" t="b">
        <f t="shared" si="6"/>
        <v>1</v>
      </c>
      <c r="P229" t="b">
        <f t="shared" si="7"/>
        <v>1</v>
      </c>
    </row>
    <row r="230" spans="1:16" ht="12.75">
      <c r="A230" t="s">
        <v>22</v>
      </c>
      <c r="B230" t="s">
        <v>1831</v>
      </c>
      <c r="C230" t="s">
        <v>280</v>
      </c>
      <c r="D230" t="s">
        <v>281</v>
      </c>
      <c r="E230">
        <v>0</v>
      </c>
      <c r="F230">
        <v>0</v>
      </c>
      <c r="G230">
        <v>0</v>
      </c>
      <c r="H230">
        <v>793</v>
      </c>
      <c r="I230">
        <v>320</v>
      </c>
      <c r="J230">
        <v>473</v>
      </c>
      <c r="K230" s="30" t="s">
        <v>25</v>
      </c>
      <c r="M230" t="s">
        <v>280</v>
      </c>
      <c r="N230" t="s">
        <v>281</v>
      </c>
      <c r="O230" t="b">
        <f t="shared" si="6"/>
        <v>1</v>
      </c>
      <c r="P230" t="b">
        <f t="shared" si="7"/>
        <v>1</v>
      </c>
    </row>
    <row r="231" spans="1:16" ht="12.75">
      <c r="A231" t="s">
        <v>22</v>
      </c>
      <c r="B231" t="s">
        <v>1831</v>
      </c>
      <c r="C231" t="s">
        <v>280</v>
      </c>
      <c r="D231" t="s">
        <v>282</v>
      </c>
      <c r="E231">
        <v>78</v>
      </c>
      <c r="F231">
        <v>70</v>
      </c>
      <c r="G231">
        <v>8</v>
      </c>
      <c r="H231">
        <v>1182</v>
      </c>
      <c r="I231">
        <v>460</v>
      </c>
      <c r="J231">
        <v>722</v>
      </c>
      <c r="K231" s="30" t="s">
        <v>25</v>
      </c>
      <c r="M231" t="s">
        <v>280</v>
      </c>
      <c r="N231" t="s">
        <v>282</v>
      </c>
      <c r="O231" t="b">
        <f t="shared" si="6"/>
        <v>1</v>
      </c>
      <c r="P231" t="b">
        <f t="shared" si="7"/>
        <v>1</v>
      </c>
    </row>
    <row r="232" spans="1:16" ht="12.75">
      <c r="A232" t="s">
        <v>22</v>
      </c>
      <c r="B232" t="s">
        <v>1831</v>
      </c>
      <c r="C232" t="s">
        <v>280</v>
      </c>
      <c r="D232" t="s">
        <v>283</v>
      </c>
      <c r="E232">
        <v>57</v>
      </c>
      <c r="F232">
        <v>47</v>
      </c>
      <c r="G232">
        <v>10</v>
      </c>
      <c r="H232">
        <v>452</v>
      </c>
      <c r="I232">
        <v>210</v>
      </c>
      <c r="J232">
        <v>242</v>
      </c>
      <c r="K232" s="30" t="s">
        <v>25</v>
      </c>
      <c r="M232" t="s">
        <v>280</v>
      </c>
      <c r="N232" t="s">
        <v>283</v>
      </c>
      <c r="O232" t="b">
        <f t="shared" si="6"/>
        <v>1</v>
      </c>
      <c r="P232" t="b">
        <f t="shared" si="7"/>
        <v>1</v>
      </c>
    </row>
    <row r="233" spans="1:16" ht="12.75">
      <c r="A233" t="s">
        <v>22</v>
      </c>
      <c r="B233" t="s">
        <v>1831</v>
      </c>
      <c r="C233" t="s">
        <v>280</v>
      </c>
      <c r="D233" t="s">
        <v>284</v>
      </c>
      <c r="E233">
        <v>0</v>
      </c>
      <c r="F233">
        <v>0</v>
      </c>
      <c r="G233">
        <v>0</v>
      </c>
      <c r="H233">
        <v>260</v>
      </c>
      <c r="I233">
        <v>130</v>
      </c>
      <c r="J233">
        <v>130</v>
      </c>
      <c r="K233" s="30" t="s">
        <v>25</v>
      </c>
      <c r="M233" t="s">
        <v>280</v>
      </c>
      <c r="N233" t="s">
        <v>284</v>
      </c>
      <c r="O233" t="b">
        <f t="shared" si="6"/>
        <v>1</v>
      </c>
      <c r="P233" t="b">
        <f t="shared" si="7"/>
        <v>1</v>
      </c>
    </row>
    <row r="234" spans="1:16" ht="12.75">
      <c r="A234" t="s">
        <v>22</v>
      </c>
      <c r="B234" t="s">
        <v>1831</v>
      </c>
      <c r="C234" t="s">
        <v>285</v>
      </c>
      <c r="D234" t="s">
        <v>286</v>
      </c>
      <c r="E234">
        <v>0</v>
      </c>
      <c r="F234">
        <v>0</v>
      </c>
      <c r="G234">
        <v>0</v>
      </c>
      <c r="H234">
        <v>125</v>
      </c>
      <c r="I234">
        <v>45</v>
      </c>
      <c r="J234">
        <v>80</v>
      </c>
      <c r="K234" s="30" t="s">
        <v>25</v>
      </c>
      <c r="M234" t="s">
        <v>285</v>
      </c>
      <c r="N234" t="s">
        <v>286</v>
      </c>
      <c r="O234" t="b">
        <f t="shared" si="6"/>
        <v>1</v>
      </c>
      <c r="P234" t="b">
        <f t="shared" si="7"/>
        <v>1</v>
      </c>
    </row>
    <row r="235" spans="1:16" ht="12.75">
      <c r="A235" t="s">
        <v>22</v>
      </c>
      <c r="B235" t="s">
        <v>1831</v>
      </c>
      <c r="C235" t="s">
        <v>287</v>
      </c>
      <c r="D235" t="s">
        <v>288</v>
      </c>
      <c r="E235">
        <v>17</v>
      </c>
      <c r="F235">
        <v>17</v>
      </c>
      <c r="G235">
        <v>0</v>
      </c>
      <c r="H235">
        <v>322</v>
      </c>
      <c r="I235">
        <v>180</v>
      </c>
      <c r="J235">
        <v>142</v>
      </c>
      <c r="K235" s="30" t="s">
        <v>25</v>
      </c>
      <c r="M235" t="s">
        <v>287</v>
      </c>
      <c r="N235" t="s">
        <v>288</v>
      </c>
      <c r="O235" t="b">
        <f t="shared" si="6"/>
        <v>1</v>
      </c>
      <c r="P235" t="b">
        <f t="shared" si="7"/>
        <v>1</v>
      </c>
    </row>
    <row r="236" spans="1:16" ht="12.75">
      <c r="A236" t="s">
        <v>22</v>
      </c>
      <c r="B236" t="s">
        <v>1831</v>
      </c>
      <c r="C236" t="s">
        <v>289</v>
      </c>
      <c r="D236" t="s">
        <v>290</v>
      </c>
      <c r="E236">
        <v>0</v>
      </c>
      <c r="F236">
        <v>0</v>
      </c>
      <c r="G236">
        <v>0</v>
      </c>
      <c r="H236">
        <v>67</v>
      </c>
      <c r="I236">
        <v>67</v>
      </c>
      <c r="J236">
        <v>0</v>
      </c>
      <c r="K236" s="30" t="s">
        <v>25</v>
      </c>
      <c r="M236" t="s">
        <v>289</v>
      </c>
      <c r="N236" t="s">
        <v>290</v>
      </c>
      <c r="O236" t="b">
        <f t="shared" si="6"/>
        <v>1</v>
      </c>
      <c r="P236" t="b">
        <f t="shared" si="7"/>
        <v>1</v>
      </c>
    </row>
    <row r="237" spans="1:16" ht="12.75">
      <c r="A237" t="s">
        <v>22</v>
      </c>
      <c r="B237" t="s">
        <v>1831</v>
      </c>
      <c r="C237" t="s">
        <v>291</v>
      </c>
      <c r="D237" t="s">
        <v>292</v>
      </c>
      <c r="E237">
        <v>0</v>
      </c>
      <c r="F237">
        <v>0</v>
      </c>
      <c r="G237">
        <v>0</v>
      </c>
      <c r="H237">
        <v>95</v>
      </c>
      <c r="I237">
        <v>40</v>
      </c>
      <c r="J237">
        <v>55</v>
      </c>
      <c r="K237" s="30" t="s">
        <v>25</v>
      </c>
      <c r="M237" t="s">
        <v>291</v>
      </c>
      <c r="N237" t="s">
        <v>292</v>
      </c>
      <c r="O237" t="b">
        <f t="shared" si="6"/>
        <v>1</v>
      </c>
      <c r="P237" t="b">
        <f t="shared" si="7"/>
        <v>1</v>
      </c>
    </row>
    <row r="238" spans="1:16" ht="12.75">
      <c r="A238" t="s">
        <v>22</v>
      </c>
      <c r="B238" t="s">
        <v>1831</v>
      </c>
      <c r="C238" t="s">
        <v>293</v>
      </c>
      <c r="D238" t="s">
        <v>294</v>
      </c>
      <c r="E238">
        <v>0</v>
      </c>
      <c r="F238">
        <v>0</v>
      </c>
      <c r="G238">
        <v>0</v>
      </c>
      <c r="H238">
        <v>50</v>
      </c>
      <c r="I238">
        <v>0</v>
      </c>
      <c r="J238">
        <v>50</v>
      </c>
      <c r="K238" s="30" t="s">
        <v>25</v>
      </c>
      <c r="M238" t="s">
        <v>293</v>
      </c>
      <c r="N238" t="s">
        <v>294</v>
      </c>
      <c r="O238" t="b">
        <f t="shared" si="6"/>
        <v>1</v>
      </c>
      <c r="P238" t="b">
        <f t="shared" si="7"/>
        <v>1</v>
      </c>
    </row>
    <row r="239" spans="1:16" ht="12.75">
      <c r="A239" t="s">
        <v>22</v>
      </c>
      <c r="B239" t="s">
        <v>1831</v>
      </c>
      <c r="C239" t="s">
        <v>145</v>
      </c>
      <c r="D239" t="s">
        <v>295</v>
      </c>
      <c r="E239">
        <v>3</v>
      </c>
      <c r="F239">
        <v>3</v>
      </c>
      <c r="G239">
        <v>0</v>
      </c>
      <c r="H239">
        <v>460</v>
      </c>
      <c r="I239">
        <v>188</v>
      </c>
      <c r="J239">
        <v>272</v>
      </c>
      <c r="K239" s="30" t="s">
        <v>25</v>
      </c>
      <c r="M239" t="s">
        <v>145</v>
      </c>
      <c r="N239" t="s">
        <v>295</v>
      </c>
      <c r="O239" t="b">
        <f t="shared" si="6"/>
        <v>1</v>
      </c>
      <c r="P239" t="b">
        <f t="shared" si="7"/>
        <v>1</v>
      </c>
    </row>
    <row r="240" spans="1:16" ht="12.75">
      <c r="A240" t="s">
        <v>22</v>
      </c>
      <c r="B240" t="s">
        <v>1831</v>
      </c>
      <c r="C240" t="s">
        <v>145</v>
      </c>
      <c r="D240" t="s">
        <v>296</v>
      </c>
      <c r="E240">
        <v>0</v>
      </c>
      <c r="F240">
        <v>0</v>
      </c>
      <c r="G240">
        <v>0</v>
      </c>
      <c r="H240">
        <v>277</v>
      </c>
      <c r="I240">
        <v>114</v>
      </c>
      <c r="J240">
        <v>163</v>
      </c>
      <c r="K240" s="30" t="s">
        <v>25</v>
      </c>
      <c r="M240" t="s">
        <v>145</v>
      </c>
      <c r="N240" t="s">
        <v>296</v>
      </c>
      <c r="O240" t="b">
        <f t="shared" si="6"/>
        <v>1</v>
      </c>
      <c r="P240" t="b">
        <f t="shared" si="7"/>
        <v>1</v>
      </c>
    </row>
    <row r="241" spans="1:16" ht="12.75">
      <c r="A241" t="s">
        <v>22</v>
      </c>
      <c r="B241" t="s">
        <v>1831</v>
      </c>
      <c r="C241" t="s">
        <v>145</v>
      </c>
      <c r="D241" t="s">
        <v>297</v>
      </c>
      <c r="E241">
        <v>0</v>
      </c>
      <c r="F241">
        <v>0</v>
      </c>
      <c r="G241">
        <v>0</v>
      </c>
      <c r="H241">
        <v>188</v>
      </c>
      <c r="I241">
        <v>50</v>
      </c>
      <c r="J241">
        <v>138</v>
      </c>
      <c r="K241" s="30" t="s">
        <v>25</v>
      </c>
      <c r="M241" t="s">
        <v>145</v>
      </c>
      <c r="N241" t="s">
        <v>297</v>
      </c>
      <c r="O241" t="b">
        <f t="shared" si="6"/>
        <v>1</v>
      </c>
      <c r="P241" t="b">
        <f t="shared" si="7"/>
        <v>1</v>
      </c>
    </row>
    <row r="242" spans="1:16" ht="12.75">
      <c r="A242" t="s">
        <v>22</v>
      </c>
      <c r="B242" t="s">
        <v>1831</v>
      </c>
      <c r="C242" t="s">
        <v>145</v>
      </c>
      <c r="D242" t="s">
        <v>298</v>
      </c>
      <c r="E242">
        <v>0</v>
      </c>
      <c r="F242">
        <v>0</v>
      </c>
      <c r="G242">
        <v>0</v>
      </c>
      <c r="H242">
        <v>32</v>
      </c>
      <c r="I242">
        <v>0</v>
      </c>
      <c r="J242">
        <v>32</v>
      </c>
      <c r="K242" s="30" t="s">
        <v>25</v>
      </c>
      <c r="M242" t="s">
        <v>145</v>
      </c>
      <c r="N242" t="s">
        <v>298</v>
      </c>
      <c r="O242" t="b">
        <f t="shared" si="6"/>
        <v>1</v>
      </c>
      <c r="P242" t="b">
        <f t="shared" si="7"/>
        <v>1</v>
      </c>
    </row>
    <row r="243" spans="1:16" ht="12.75">
      <c r="A243" t="s">
        <v>22</v>
      </c>
      <c r="B243" t="s">
        <v>1831</v>
      </c>
      <c r="C243" t="s">
        <v>145</v>
      </c>
      <c r="D243" t="s">
        <v>299</v>
      </c>
      <c r="E243">
        <v>0</v>
      </c>
      <c r="F243">
        <v>0</v>
      </c>
      <c r="G243">
        <v>0</v>
      </c>
      <c r="H243">
        <v>118</v>
      </c>
      <c r="I243">
        <v>41</v>
      </c>
      <c r="J243">
        <v>77</v>
      </c>
      <c r="K243" s="30" t="s">
        <v>25</v>
      </c>
      <c r="M243" t="s">
        <v>145</v>
      </c>
      <c r="N243" t="s">
        <v>299</v>
      </c>
      <c r="O243" t="b">
        <f t="shared" si="6"/>
        <v>1</v>
      </c>
      <c r="P243" t="b">
        <f t="shared" si="7"/>
        <v>1</v>
      </c>
    </row>
    <row r="244" spans="1:16" ht="12.75">
      <c r="A244" t="s">
        <v>22</v>
      </c>
      <c r="B244" t="s">
        <v>1831</v>
      </c>
      <c r="C244" t="s">
        <v>300</v>
      </c>
      <c r="D244" t="s">
        <v>301</v>
      </c>
      <c r="E244">
        <v>0</v>
      </c>
      <c r="F244">
        <v>0</v>
      </c>
      <c r="G244">
        <v>0</v>
      </c>
      <c r="H244">
        <v>383</v>
      </c>
      <c r="I244">
        <v>189</v>
      </c>
      <c r="J244">
        <v>194</v>
      </c>
      <c r="K244" s="30" t="s">
        <v>25</v>
      </c>
      <c r="M244" t="s">
        <v>300</v>
      </c>
      <c r="N244" t="s">
        <v>301</v>
      </c>
      <c r="O244" t="b">
        <f t="shared" si="6"/>
        <v>1</v>
      </c>
      <c r="P244" t="b">
        <f t="shared" si="7"/>
        <v>1</v>
      </c>
    </row>
    <row r="245" spans="1:16" ht="12.75">
      <c r="A245" t="s">
        <v>22</v>
      </c>
      <c r="B245" t="s">
        <v>1831</v>
      </c>
      <c r="C245" t="s">
        <v>300</v>
      </c>
      <c r="D245" t="s">
        <v>302</v>
      </c>
      <c r="E245">
        <v>0</v>
      </c>
      <c r="F245">
        <v>0</v>
      </c>
      <c r="G245">
        <v>0</v>
      </c>
      <c r="H245">
        <v>384</v>
      </c>
      <c r="I245">
        <v>168</v>
      </c>
      <c r="J245">
        <v>216</v>
      </c>
      <c r="K245" s="30" t="s">
        <v>25</v>
      </c>
      <c r="M245" t="s">
        <v>300</v>
      </c>
      <c r="N245" t="s">
        <v>302</v>
      </c>
      <c r="O245" t="b">
        <f t="shared" si="6"/>
        <v>1</v>
      </c>
      <c r="P245" t="b">
        <f t="shared" si="7"/>
        <v>1</v>
      </c>
    </row>
    <row r="246" spans="1:16" ht="12.75">
      <c r="A246" t="s">
        <v>22</v>
      </c>
      <c r="B246" t="s">
        <v>1831</v>
      </c>
      <c r="C246" t="s">
        <v>300</v>
      </c>
      <c r="D246" t="s">
        <v>303</v>
      </c>
      <c r="E246">
        <v>0</v>
      </c>
      <c r="F246">
        <v>0</v>
      </c>
      <c r="G246">
        <v>0</v>
      </c>
      <c r="H246">
        <v>762</v>
      </c>
      <c r="I246">
        <v>382</v>
      </c>
      <c r="J246">
        <v>380</v>
      </c>
      <c r="K246" s="30" t="s">
        <v>25</v>
      </c>
      <c r="M246" t="s">
        <v>300</v>
      </c>
      <c r="N246" t="s">
        <v>303</v>
      </c>
      <c r="O246" t="b">
        <f t="shared" si="6"/>
        <v>1</v>
      </c>
      <c r="P246" t="b">
        <f t="shared" si="7"/>
        <v>1</v>
      </c>
    </row>
    <row r="247" spans="1:16" ht="12.75">
      <c r="A247" t="s">
        <v>22</v>
      </c>
      <c r="B247" t="s">
        <v>1831</v>
      </c>
      <c r="C247" t="s">
        <v>300</v>
      </c>
      <c r="D247" t="s">
        <v>304</v>
      </c>
      <c r="E247">
        <v>47</v>
      </c>
      <c r="F247">
        <v>42</v>
      </c>
      <c r="G247">
        <v>5</v>
      </c>
      <c r="H247">
        <v>282</v>
      </c>
      <c r="I247">
        <v>182</v>
      </c>
      <c r="J247">
        <v>100</v>
      </c>
      <c r="K247" s="30" t="s">
        <v>25</v>
      </c>
      <c r="M247" t="s">
        <v>300</v>
      </c>
      <c r="N247" t="s">
        <v>304</v>
      </c>
      <c r="O247" t="b">
        <f t="shared" si="6"/>
        <v>1</v>
      </c>
      <c r="P247" t="b">
        <f t="shared" si="7"/>
        <v>1</v>
      </c>
    </row>
    <row r="248" spans="1:16" ht="12.75">
      <c r="A248" t="s">
        <v>22</v>
      </c>
      <c r="B248" t="s">
        <v>1831</v>
      </c>
      <c r="C248" t="s">
        <v>300</v>
      </c>
      <c r="D248" t="s">
        <v>305</v>
      </c>
      <c r="E248">
        <v>51</v>
      </c>
      <c r="F248">
        <v>51</v>
      </c>
      <c r="G248">
        <v>0</v>
      </c>
      <c r="H248">
        <v>1158</v>
      </c>
      <c r="I248">
        <v>631</v>
      </c>
      <c r="J248">
        <v>527</v>
      </c>
      <c r="K248" s="30" t="s">
        <v>25</v>
      </c>
      <c r="M248" t="s">
        <v>300</v>
      </c>
      <c r="N248" t="s">
        <v>305</v>
      </c>
      <c r="O248" t="b">
        <f t="shared" si="6"/>
        <v>1</v>
      </c>
      <c r="P248" t="b">
        <f t="shared" si="7"/>
        <v>1</v>
      </c>
    </row>
    <row r="249" spans="1:16" ht="12.75">
      <c r="A249" t="s">
        <v>22</v>
      </c>
      <c r="B249" t="s">
        <v>1831</v>
      </c>
      <c r="C249" t="s">
        <v>300</v>
      </c>
      <c r="D249" t="s">
        <v>306</v>
      </c>
      <c r="E249">
        <v>0</v>
      </c>
      <c r="F249">
        <v>0</v>
      </c>
      <c r="G249">
        <v>0</v>
      </c>
      <c r="H249">
        <v>205</v>
      </c>
      <c r="I249">
        <v>166</v>
      </c>
      <c r="J249">
        <v>39</v>
      </c>
      <c r="K249" s="30" t="s">
        <v>25</v>
      </c>
      <c r="M249" t="s">
        <v>300</v>
      </c>
      <c r="N249" t="s">
        <v>306</v>
      </c>
      <c r="O249" t="b">
        <f t="shared" si="6"/>
        <v>1</v>
      </c>
      <c r="P249" t="b">
        <f t="shared" si="7"/>
        <v>1</v>
      </c>
    </row>
    <row r="250" spans="1:16" ht="12.75">
      <c r="A250" t="s">
        <v>22</v>
      </c>
      <c r="B250" t="s">
        <v>1831</v>
      </c>
      <c r="C250" t="s">
        <v>300</v>
      </c>
      <c r="D250" t="s">
        <v>307</v>
      </c>
      <c r="E250">
        <v>0</v>
      </c>
      <c r="F250">
        <v>0</v>
      </c>
      <c r="G250">
        <v>0</v>
      </c>
      <c r="H250">
        <v>50</v>
      </c>
      <c r="I250">
        <v>0</v>
      </c>
      <c r="J250">
        <v>50</v>
      </c>
      <c r="K250" s="30" t="s">
        <v>25</v>
      </c>
      <c r="M250" t="s">
        <v>300</v>
      </c>
      <c r="N250" t="s">
        <v>307</v>
      </c>
      <c r="O250" t="b">
        <f t="shared" si="6"/>
        <v>1</v>
      </c>
      <c r="P250" t="b">
        <f t="shared" si="7"/>
        <v>1</v>
      </c>
    </row>
    <row r="251" spans="1:16" ht="12.75">
      <c r="A251" t="s">
        <v>22</v>
      </c>
      <c r="B251" t="s">
        <v>1831</v>
      </c>
      <c r="C251" t="s">
        <v>300</v>
      </c>
      <c r="D251" t="s">
        <v>308</v>
      </c>
      <c r="E251">
        <v>0</v>
      </c>
      <c r="F251">
        <v>0</v>
      </c>
      <c r="G251">
        <v>0</v>
      </c>
      <c r="H251">
        <v>165</v>
      </c>
      <c r="I251">
        <v>137</v>
      </c>
      <c r="J251">
        <v>28</v>
      </c>
      <c r="K251" s="30" t="s">
        <v>25</v>
      </c>
      <c r="M251" t="s">
        <v>300</v>
      </c>
      <c r="N251" t="s">
        <v>308</v>
      </c>
      <c r="O251" t="b">
        <f t="shared" si="6"/>
        <v>1</v>
      </c>
      <c r="P251" t="b">
        <f t="shared" si="7"/>
        <v>1</v>
      </c>
    </row>
    <row r="252" spans="1:16" ht="12.75">
      <c r="A252" t="s">
        <v>22</v>
      </c>
      <c r="B252" t="s">
        <v>1831</v>
      </c>
      <c r="C252" t="s">
        <v>300</v>
      </c>
      <c r="D252" t="s">
        <v>309</v>
      </c>
      <c r="E252">
        <v>0</v>
      </c>
      <c r="F252">
        <v>0</v>
      </c>
      <c r="G252">
        <v>0</v>
      </c>
      <c r="H252">
        <v>192</v>
      </c>
      <c r="I252">
        <v>113</v>
      </c>
      <c r="J252">
        <v>79</v>
      </c>
      <c r="K252" s="30" t="s">
        <v>25</v>
      </c>
      <c r="M252" t="s">
        <v>300</v>
      </c>
      <c r="N252" t="s">
        <v>309</v>
      </c>
      <c r="O252" t="b">
        <f t="shared" si="6"/>
        <v>1</v>
      </c>
      <c r="P252" t="b">
        <f t="shared" si="7"/>
        <v>1</v>
      </c>
    </row>
    <row r="253" spans="1:16" ht="12.75">
      <c r="A253" t="s">
        <v>22</v>
      </c>
      <c r="B253" t="s">
        <v>1831</v>
      </c>
      <c r="C253" t="s">
        <v>300</v>
      </c>
      <c r="D253" t="s">
        <v>310</v>
      </c>
      <c r="E253">
        <v>0</v>
      </c>
      <c r="F253">
        <v>0</v>
      </c>
      <c r="G253">
        <v>0</v>
      </c>
      <c r="H253">
        <v>45</v>
      </c>
      <c r="I253">
        <v>30</v>
      </c>
      <c r="J253">
        <v>15</v>
      </c>
      <c r="K253" s="30" t="s">
        <v>25</v>
      </c>
      <c r="M253" t="s">
        <v>300</v>
      </c>
      <c r="N253" t="s">
        <v>310</v>
      </c>
      <c r="O253" t="b">
        <f t="shared" si="6"/>
        <v>1</v>
      </c>
      <c r="P253" t="b">
        <f t="shared" si="7"/>
        <v>1</v>
      </c>
    </row>
    <row r="254" spans="1:16" ht="12.75">
      <c r="A254" t="s">
        <v>22</v>
      </c>
      <c r="B254" t="s">
        <v>1831</v>
      </c>
      <c r="C254" t="s">
        <v>300</v>
      </c>
      <c r="D254" t="s">
        <v>311</v>
      </c>
      <c r="E254">
        <v>0</v>
      </c>
      <c r="F254">
        <v>0</v>
      </c>
      <c r="G254">
        <v>0</v>
      </c>
      <c r="H254">
        <v>50</v>
      </c>
      <c r="I254">
        <v>0</v>
      </c>
      <c r="J254">
        <v>50</v>
      </c>
      <c r="K254" s="30" t="s">
        <v>25</v>
      </c>
      <c r="M254" t="s">
        <v>300</v>
      </c>
      <c r="N254" t="s">
        <v>311</v>
      </c>
      <c r="O254" t="b">
        <f t="shared" si="6"/>
        <v>1</v>
      </c>
      <c r="P254" t="b">
        <f t="shared" si="7"/>
        <v>1</v>
      </c>
    </row>
    <row r="255" spans="1:16" ht="12.75">
      <c r="A255" t="s">
        <v>22</v>
      </c>
      <c r="B255" t="s">
        <v>1831</v>
      </c>
      <c r="C255" t="s">
        <v>300</v>
      </c>
      <c r="D255" t="s">
        <v>312</v>
      </c>
      <c r="E255">
        <v>0</v>
      </c>
      <c r="F255">
        <v>0</v>
      </c>
      <c r="G255">
        <v>0</v>
      </c>
      <c r="H255">
        <v>45</v>
      </c>
      <c r="I255">
        <v>30</v>
      </c>
      <c r="J255">
        <v>15</v>
      </c>
      <c r="K255" s="30" t="s">
        <v>25</v>
      </c>
      <c r="M255" t="s">
        <v>300</v>
      </c>
      <c r="N255" t="s">
        <v>312</v>
      </c>
      <c r="O255" t="b">
        <f t="shared" si="6"/>
        <v>1</v>
      </c>
      <c r="P255" t="b">
        <f t="shared" si="7"/>
        <v>1</v>
      </c>
    </row>
    <row r="256" spans="1:16" ht="12.75">
      <c r="A256" t="s">
        <v>22</v>
      </c>
      <c r="B256" t="s">
        <v>1831</v>
      </c>
      <c r="C256" t="s">
        <v>300</v>
      </c>
      <c r="D256" t="s">
        <v>313</v>
      </c>
      <c r="E256">
        <v>9</v>
      </c>
      <c r="F256">
        <v>9</v>
      </c>
      <c r="G256">
        <v>0</v>
      </c>
      <c r="H256">
        <v>976</v>
      </c>
      <c r="I256">
        <v>501</v>
      </c>
      <c r="J256">
        <v>475</v>
      </c>
      <c r="K256" s="30" t="s">
        <v>25</v>
      </c>
      <c r="M256" t="s">
        <v>300</v>
      </c>
      <c r="N256" t="s">
        <v>313</v>
      </c>
      <c r="O256" t="b">
        <f t="shared" si="6"/>
        <v>1</v>
      </c>
      <c r="P256" t="b">
        <f t="shared" si="7"/>
        <v>1</v>
      </c>
    </row>
    <row r="257" spans="1:16" ht="12.75">
      <c r="A257" t="s">
        <v>22</v>
      </c>
      <c r="B257" t="s">
        <v>1831</v>
      </c>
      <c r="C257" t="s">
        <v>300</v>
      </c>
      <c r="D257" t="s">
        <v>314</v>
      </c>
      <c r="E257">
        <v>0</v>
      </c>
      <c r="F257">
        <v>0</v>
      </c>
      <c r="G257">
        <v>0</v>
      </c>
      <c r="H257">
        <v>155</v>
      </c>
      <c r="I257">
        <v>79</v>
      </c>
      <c r="J257">
        <v>76</v>
      </c>
      <c r="K257" s="30" t="s">
        <v>25</v>
      </c>
      <c r="M257" t="s">
        <v>300</v>
      </c>
      <c r="N257" t="s">
        <v>314</v>
      </c>
      <c r="O257" t="b">
        <f t="shared" si="6"/>
        <v>1</v>
      </c>
      <c r="P257" t="b">
        <f t="shared" si="7"/>
        <v>1</v>
      </c>
    </row>
    <row r="258" spans="1:16" ht="12.75">
      <c r="A258" t="s">
        <v>22</v>
      </c>
      <c r="B258" t="s">
        <v>1831</v>
      </c>
      <c r="C258" t="s">
        <v>300</v>
      </c>
      <c r="D258" t="s">
        <v>315</v>
      </c>
      <c r="E258">
        <v>0</v>
      </c>
      <c r="F258">
        <v>0</v>
      </c>
      <c r="G258">
        <v>0</v>
      </c>
      <c r="H258">
        <v>74</v>
      </c>
      <c r="I258">
        <v>0</v>
      </c>
      <c r="J258">
        <v>74</v>
      </c>
      <c r="K258" s="30" t="s">
        <v>25</v>
      </c>
      <c r="M258" t="s">
        <v>300</v>
      </c>
      <c r="N258" t="s">
        <v>315</v>
      </c>
      <c r="O258" t="b">
        <f t="shared" si="6"/>
        <v>1</v>
      </c>
      <c r="P258" t="b">
        <f t="shared" si="7"/>
        <v>1</v>
      </c>
    </row>
    <row r="259" spans="1:16" ht="12.75">
      <c r="A259" t="s">
        <v>22</v>
      </c>
      <c r="B259" t="s">
        <v>1831</v>
      </c>
      <c r="C259" t="s">
        <v>316</v>
      </c>
      <c r="D259" t="s">
        <v>317</v>
      </c>
      <c r="E259">
        <v>105</v>
      </c>
      <c r="F259">
        <v>105</v>
      </c>
      <c r="G259">
        <v>0</v>
      </c>
      <c r="H259">
        <v>2009</v>
      </c>
      <c r="I259">
        <v>1298</v>
      </c>
      <c r="J259">
        <v>711</v>
      </c>
      <c r="K259" s="30" t="s">
        <v>25</v>
      </c>
      <c r="M259" t="s">
        <v>316</v>
      </c>
      <c r="N259" t="s">
        <v>317</v>
      </c>
      <c r="O259" t="b">
        <f aca="true" t="shared" si="8" ref="O259:O322">C259=M259</f>
        <v>1</v>
      </c>
      <c r="P259" t="b">
        <f aca="true" t="shared" si="9" ref="P259:P322">D259=N259</f>
        <v>1</v>
      </c>
    </row>
    <row r="260" spans="1:16" ht="12.75">
      <c r="A260" t="s">
        <v>22</v>
      </c>
      <c r="B260" t="s">
        <v>1831</v>
      </c>
      <c r="C260" t="s">
        <v>316</v>
      </c>
      <c r="D260" t="s">
        <v>318</v>
      </c>
      <c r="E260">
        <v>3</v>
      </c>
      <c r="F260">
        <v>3</v>
      </c>
      <c r="G260">
        <v>0</v>
      </c>
      <c r="H260">
        <v>355</v>
      </c>
      <c r="I260">
        <v>230</v>
      </c>
      <c r="J260">
        <v>125</v>
      </c>
      <c r="K260" s="30" t="s">
        <v>25</v>
      </c>
      <c r="M260" t="s">
        <v>316</v>
      </c>
      <c r="N260" t="s">
        <v>318</v>
      </c>
      <c r="O260" t="b">
        <f t="shared" si="8"/>
        <v>1</v>
      </c>
      <c r="P260" t="b">
        <f t="shared" si="9"/>
        <v>1</v>
      </c>
    </row>
    <row r="261" spans="1:16" ht="12.75">
      <c r="A261" t="s">
        <v>22</v>
      </c>
      <c r="B261" t="s">
        <v>1831</v>
      </c>
      <c r="C261" t="s">
        <v>316</v>
      </c>
      <c r="D261" t="s">
        <v>319</v>
      </c>
      <c r="E261">
        <v>18</v>
      </c>
      <c r="F261">
        <v>18</v>
      </c>
      <c r="G261">
        <v>0</v>
      </c>
      <c r="H261">
        <v>802</v>
      </c>
      <c r="I261">
        <v>460</v>
      </c>
      <c r="J261">
        <v>342</v>
      </c>
      <c r="K261" s="30" t="s">
        <v>25</v>
      </c>
      <c r="M261" t="s">
        <v>316</v>
      </c>
      <c r="N261" t="s">
        <v>319</v>
      </c>
      <c r="O261" t="b">
        <f t="shared" si="8"/>
        <v>1</v>
      </c>
      <c r="P261" t="b">
        <f t="shared" si="9"/>
        <v>1</v>
      </c>
    </row>
    <row r="262" spans="1:16" ht="12.75">
      <c r="A262" t="s">
        <v>22</v>
      </c>
      <c r="B262" t="s">
        <v>1831</v>
      </c>
      <c r="C262" t="s">
        <v>316</v>
      </c>
      <c r="D262" t="s">
        <v>320</v>
      </c>
      <c r="E262">
        <v>37</v>
      </c>
      <c r="F262">
        <v>37</v>
      </c>
      <c r="G262">
        <v>0</v>
      </c>
      <c r="H262">
        <v>1240</v>
      </c>
      <c r="I262">
        <v>750</v>
      </c>
      <c r="J262">
        <v>490</v>
      </c>
      <c r="K262" s="30" t="s">
        <v>25</v>
      </c>
      <c r="M262" t="s">
        <v>316</v>
      </c>
      <c r="N262" t="s">
        <v>320</v>
      </c>
      <c r="O262" t="b">
        <f t="shared" si="8"/>
        <v>1</v>
      </c>
      <c r="P262" t="b">
        <f t="shared" si="9"/>
        <v>1</v>
      </c>
    </row>
    <row r="263" spans="1:16" ht="12.75">
      <c r="A263" t="s">
        <v>22</v>
      </c>
      <c r="B263" t="s">
        <v>1831</v>
      </c>
      <c r="C263" t="s">
        <v>316</v>
      </c>
      <c r="D263" t="s">
        <v>321</v>
      </c>
      <c r="E263">
        <v>124</v>
      </c>
      <c r="F263">
        <v>124</v>
      </c>
      <c r="G263">
        <v>0</v>
      </c>
      <c r="H263">
        <v>961</v>
      </c>
      <c r="I263">
        <v>600</v>
      </c>
      <c r="J263">
        <v>361</v>
      </c>
      <c r="K263" s="30" t="s">
        <v>25</v>
      </c>
      <c r="M263" t="s">
        <v>316</v>
      </c>
      <c r="N263" t="s">
        <v>321</v>
      </c>
      <c r="O263" t="b">
        <f t="shared" si="8"/>
        <v>1</v>
      </c>
      <c r="P263" t="b">
        <f t="shared" si="9"/>
        <v>1</v>
      </c>
    </row>
    <row r="264" spans="1:16" ht="12.75">
      <c r="A264" t="s">
        <v>22</v>
      </c>
      <c r="B264" t="s">
        <v>1831</v>
      </c>
      <c r="C264" t="s">
        <v>316</v>
      </c>
      <c r="D264" t="s">
        <v>322</v>
      </c>
      <c r="E264">
        <v>55</v>
      </c>
      <c r="F264">
        <v>55</v>
      </c>
      <c r="G264">
        <v>0</v>
      </c>
      <c r="H264">
        <v>751</v>
      </c>
      <c r="I264">
        <v>445</v>
      </c>
      <c r="J264">
        <v>306</v>
      </c>
      <c r="K264" s="30" t="s">
        <v>25</v>
      </c>
      <c r="M264" t="s">
        <v>316</v>
      </c>
      <c r="N264" t="s">
        <v>322</v>
      </c>
      <c r="O264" t="b">
        <f t="shared" si="8"/>
        <v>1</v>
      </c>
      <c r="P264" t="b">
        <f t="shared" si="9"/>
        <v>1</v>
      </c>
    </row>
    <row r="265" spans="1:16" ht="12.75">
      <c r="A265" t="s">
        <v>22</v>
      </c>
      <c r="B265" t="s">
        <v>1831</v>
      </c>
      <c r="C265" t="s">
        <v>316</v>
      </c>
      <c r="D265" t="s">
        <v>323</v>
      </c>
      <c r="E265">
        <v>48</v>
      </c>
      <c r="F265">
        <v>48</v>
      </c>
      <c r="G265">
        <v>0</v>
      </c>
      <c r="H265">
        <v>447</v>
      </c>
      <c r="I265">
        <v>218</v>
      </c>
      <c r="J265">
        <v>229</v>
      </c>
      <c r="K265" s="30" t="s">
        <v>25</v>
      </c>
      <c r="M265" t="s">
        <v>316</v>
      </c>
      <c r="N265" t="s">
        <v>323</v>
      </c>
      <c r="O265" t="b">
        <f t="shared" si="8"/>
        <v>1</v>
      </c>
      <c r="P265" t="b">
        <f t="shared" si="9"/>
        <v>1</v>
      </c>
    </row>
    <row r="266" spans="1:16" ht="12.75">
      <c r="A266" t="s">
        <v>22</v>
      </c>
      <c r="B266" t="s">
        <v>1831</v>
      </c>
      <c r="C266" t="s">
        <v>316</v>
      </c>
      <c r="D266" t="s">
        <v>324</v>
      </c>
      <c r="E266">
        <v>173</v>
      </c>
      <c r="F266">
        <v>173</v>
      </c>
      <c r="G266">
        <v>0</v>
      </c>
      <c r="H266">
        <v>2498</v>
      </c>
      <c r="I266">
        <v>1560</v>
      </c>
      <c r="J266">
        <v>938</v>
      </c>
      <c r="K266" s="30" t="s">
        <v>25</v>
      </c>
      <c r="M266" t="s">
        <v>316</v>
      </c>
      <c r="N266" t="s">
        <v>324</v>
      </c>
      <c r="O266" t="b">
        <f t="shared" si="8"/>
        <v>1</v>
      </c>
      <c r="P266" t="b">
        <f t="shared" si="9"/>
        <v>1</v>
      </c>
    </row>
    <row r="267" spans="1:16" ht="12.75">
      <c r="A267" t="s">
        <v>22</v>
      </c>
      <c r="B267" t="s">
        <v>1831</v>
      </c>
      <c r="C267" t="s">
        <v>316</v>
      </c>
      <c r="D267" t="s">
        <v>325</v>
      </c>
      <c r="E267">
        <v>0</v>
      </c>
      <c r="F267">
        <v>0</v>
      </c>
      <c r="G267">
        <v>0</v>
      </c>
      <c r="H267">
        <v>80</v>
      </c>
      <c r="I267">
        <v>50</v>
      </c>
      <c r="J267">
        <v>30</v>
      </c>
      <c r="K267" s="30" t="s">
        <v>25</v>
      </c>
      <c r="M267" t="s">
        <v>316</v>
      </c>
      <c r="N267" t="s">
        <v>325</v>
      </c>
      <c r="O267" t="b">
        <f t="shared" si="8"/>
        <v>1</v>
      </c>
      <c r="P267" t="b">
        <f t="shared" si="9"/>
        <v>1</v>
      </c>
    </row>
    <row r="268" spans="1:16" ht="12.75">
      <c r="A268" t="s">
        <v>22</v>
      </c>
      <c r="B268" t="s">
        <v>1831</v>
      </c>
      <c r="C268" t="s">
        <v>316</v>
      </c>
      <c r="D268" t="s">
        <v>326</v>
      </c>
      <c r="E268">
        <v>0</v>
      </c>
      <c r="F268">
        <v>0</v>
      </c>
      <c r="G268">
        <v>0</v>
      </c>
      <c r="H268">
        <v>43</v>
      </c>
      <c r="I268">
        <v>0</v>
      </c>
      <c r="J268">
        <v>43</v>
      </c>
      <c r="K268" s="30" t="s">
        <v>25</v>
      </c>
      <c r="M268" t="s">
        <v>316</v>
      </c>
      <c r="N268" t="s">
        <v>326</v>
      </c>
      <c r="O268" t="b">
        <f t="shared" si="8"/>
        <v>1</v>
      </c>
      <c r="P268" t="b">
        <f t="shared" si="9"/>
        <v>1</v>
      </c>
    </row>
    <row r="269" spans="1:16" ht="12.75">
      <c r="A269" t="s">
        <v>22</v>
      </c>
      <c r="B269" t="s">
        <v>1831</v>
      </c>
      <c r="C269" t="s">
        <v>316</v>
      </c>
      <c r="D269" t="s">
        <v>327</v>
      </c>
      <c r="E269">
        <v>0</v>
      </c>
      <c r="F269">
        <v>0</v>
      </c>
      <c r="G269">
        <v>0</v>
      </c>
      <c r="H269">
        <v>36</v>
      </c>
      <c r="I269">
        <v>0</v>
      </c>
      <c r="J269">
        <v>36</v>
      </c>
      <c r="K269" s="30" t="s">
        <v>25</v>
      </c>
      <c r="M269" t="s">
        <v>316</v>
      </c>
      <c r="N269" t="s">
        <v>327</v>
      </c>
      <c r="O269" t="b">
        <f t="shared" si="8"/>
        <v>1</v>
      </c>
      <c r="P269" t="b">
        <f t="shared" si="9"/>
        <v>1</v>
      </c>
    </row>
    <row r="270" spans="1:16" ht="12.75">
      <c r="A270" t="s">
        <v>22</v>
      </c>
      <c r="B270" t="s">
        <v>1831</v>
      </c>
      <c r="C270" t="s">
        <v>316</v>
      </c>
      <c r="D270" t="s">
        <v>328</v>
      </c>
      <c r="E270">
        <v>0</v>
      </c>
      <c r="F270">
        <v>0</v>
      </c>
      <c r="G270">
        <v>0</v>
      </c>
      <c r="H270">
        <v>80</v>
      </c>
      <c r="I270">
        <v>50</v>
      </c>
      <c r="J270">
        <v>30</v>
      </c>
      <c r="K270" s="30" t="s">
        <v>25</v>
      </c>
      <c r="M270" t="s">
        <v>316</v>
      </c>
      <c r="N270" t="s">
        <v>328</v>
      </c>
      <c r="O270" t="b">
        <f t="shared" si="8"/>
        <v>1</v>
      </c>
      <c r="P270" t="b">
        <f t="shared" si="9"/>
        <v>1</v>
      </c>
    </row>
    <row r="271" spans="1:16" ht="12.75">
      <c r="A271" t="s">
        <v>22</v>
      </c>
      <c r="B271" t="s">
        <v>1831</v>
      </c>
      <c r="C271" t="s">
        <v>316</v>
      </c>
      <c r="D271" t="s">
        <v>329</v>
      </c>
      <c r="E271">
        <v>26</v>
      </c>
      <c r="F271">
        <v>26</v>
      </c>
      <c r="G271">
        <v>0</v>
      </c>
      <c r="H271">
        <v>1168</v>
      </c>
      <c r="I271">
        <v>443</v>
      </c>
      <c r="J271">
        <v>725</v>
      </c>
      <c r="K271" s="30" t="s">
        <v>25</v>
      </c>
      <c r="M271" t="s">
        <v>316</v>
      </c>
      <c r="N271" t="s">
        <v>329</v>
      </c>
      <c r="O271" t="b">
        <f t="shared" si="8"/>
        <v>1</v>
      </c>
      <c r="P271" t="b">
        <f t="shared" si="9"/>
        <v>1</v>
      </c>
    </row>
    <row r="272" spans="1:16" ht="12.75">
      <c r="A272" t="s">
        <v>22</v>
      </c>
      <c r="B272" t="s">
        <v>1831</v>
      </c>
      <c r="C272" t="s">
        <v>316</v>
      </c>
      <c r="D272" t="s">
        <v>330</v>
      </c>
      <c r="E272">
        <v>0</v>
      </c>
      <c r="F272">
        <v>0</v>
      </c>
      <c r="G272">
        <v>0</v>
      </c>
      <c r="H272">
        <v>45</v>
      </c>
      <c r="I272">
        <v>0</v>
      </c>
      <c r="J272">
        <v>45</v>
      </c>
      <c r="K272" s="30" t="s">
        <v>25</v>
      </c>
      <c r="M272" t="s">
        <v>316</v>
      </c>
      <c r="N272" t="s">
        <v>330</v>
      </c>
      <c r="O272" t="b">
        <f t="shared" si="8"/>
        <v>1</v>
      </c>
      <c r="P272" t="b">
        <f t="shared" si="9"/>
        <v>1</v>
      </c>
    </row>
    <row r="273" spans="1:16" ht="12.75">
      <c r="A273" t="s">
        <v>22</v>
      </c>
      <c r="B273" t="s">
        <v>1831</v>
      </c>
      <c r="C273" t="s">
        <v>316</v>
      </c>
      <c r="D273" t="s">
        <v>331</v>
      </c>
      <c r="E273">
        <v>3</v>
      </c>
      <c r="F273">
        <v>3</v>
      </c>
      <c r="G273">
        <v>0</v>
      </c>
      <c r="H273">
        <v>506</v>
      </c>
      <c r="I273">
        <v>209</v>
      </c>
      <c r="J273">
        <v>297</v>
      </c>
      <c r="K273" s="30" t="s">
        <v>25</v>
      </c>
      <c r="M273" t="s">
        <v>316</v>
      </c>
      <c r="N273" t="s">
        <v>331</v>
      </c>
      <c r="O273" t="b">
        <f t="shared" si="8"/>
        <v>1</v>
      </c>
      <c r="P273" t="b">
        <f t="shared" si="9"/>
        <v>1</v>
      </c>
    </row>
    <row r="274" spans="1:16" ht="12.75">
      <c r="A274" t="s">
        <v>22</v>
      </c>
      <c r="B274" t="s">
        <v>1831</v>
      </c>
      <c r="C274" t="s">
        <v>332</v>
      </c>
      <c r="D274" t="s">
        <v>333</v>
      </c>
      <c r="E274">
        <v>43</v>
      </c>
      <c r="F274">
        <v>43</v>
      </c>
      <c r="G274">
        <v>0</v>
      </c>
      <c r="H274">
        <v>742</v>
      </c>
      <c r="I274">
        <v>455</v>
      </c>
      <c r="J274">
        <v>287</v>
      </c>
      <c r="K274" s="30" t="s">
        <v>25</v>
      </c>
      <c r="L274" t="s">
        <v>334</v>
      </c>
      <c r="M274" t="s">
        <v>332</v>
      </c>
      <c r="N274" t="s">
        <v>333</v>
      </c>
      <c r="O274" t="b">
        <f t="shared" si="8"/>
        <v>1</v>
      </c>
      <c r="P274" t="b">
        <f t="shared" si="9"/>
        <v>1</v>
      </c>
    </row>
    <row r="275" spans="1:16" ht="12.75">
      <c r="A275" t="s">
        <v>22</v>
      </c>
      <c r="B275" t="s">
        <v>1831</v>
      </c>
      <c r="C275" t="s">
        <v>332</v>
      </c>
      <c r="D275" t="s">
        <v>335</v>
      </c>
      <c r="E275">
        <v>196</v>
      </c>
      <c r="F275">
        <v>196</v>
      </c>
      <c r="G275">
        <v>0</v>
      </c>
      <c r="H275">
        <v>1321</v>
      </c>
      <c r="I275">
        <v>674</v>
      </c>
      <c r="J275">
        <v>647</v>
      </c>
      <c r="K275" s="30" t="s">
        <v>25</v>
      </c>
      <c r="L275" t="s">
        <v>336</v>
      </c>
      <c r="M275" t="s">
        <v>332</v>
      </c>
      <c r="N275" t="s">
        <v>335</v>
      </c>
      <c r="O275" t="b">
        <f t="shared" si="8"/>
        <v>1</v>
      </c>
      <c r="P275" t="b">
        <f t="shared" si="9"/>
        <v>1</v>
      </c>
    </row>
    <row r="276" spans="1:16" ht="12.75">
      <c r="A276" t="s">
        <v>22</v>
      </c>
      <c r="B276" t="s">
        <v>1831</v>
      </c>
      <c r="C276" t="s">
        <v>332</v>
      </c>
      <c r="D276" t="s">
        <v>337</v>
      </c>
      <c r="E276">
        <v>8</v>
      </c>
      <c r="F276">
        <v>8</v>
      </c>
      <c r="G276">
        <v>0</v>
      </c>
      <c r="H276">
        <v>225</v>
      </c>
      <c r="I276">
        <v>145</v>
      </c>
      <c r="J276">
        <v>80</v>
      </c>
      <c r="K276" s="30" t="s">
        <v>25</v>
      </c>
      <c r="L276" t="s">
        <v>338</v>
      </c>
      <c r="M276" t="s">
        <v>332</v>
      </c>
      <c r="N276" t="s">
        <v>337</v>
      </c>
      <c r="O276" t="b">
        <f t="shared" si="8"/>
        <v>1</v>
      </c>
      <c r="P276" t="b">
        <f t="shared" si="9"/>
        <v>1</v>
      </c>
    </row>
    <row r="277" spans="1:16" ht="12.75">
      <c r="A277" t="s">
        <v>22</v>
      </c>
      <c r="B277" t="s">
        <v>1831</v>
      </c>
      <c r="C277" t="s">
        <v>332</v>
      </c>
      <c r="D277" t="s">
        <v>339</v>
      </c>
      <c r="E277">
        <v>7</v>
      </c>
      <c r="F277">
        <v>7</v>
      </c>
      <c r="G277">
        <v>0</v>
      </c>
      <c r="H277">
        <v>376</v>
      </c>
      <c r="I277">
        <v>147</v>
      </c>
      <c r="J277">
        <v>229</v>
      </c>
      <c r="K277" s="30" t="s">
        <v>25</v>
      </c>
      <c r="L277" t="s">
        <v>340</v>
      </c>
      <c r="M277" t="s">
        <v>332</v>
      </c>
      <c r="N277" t="s">
        <v>339</v>
      </c>
      <c r="O277" t="b">
        <f t="shared" si="8"/>
        <v>1</v>
      </c>
      <c r="P277" t="b">
        <f t="shared" si="9"/>
        <v>1</v>
      </c>
    </row>
    <row r="278" spans="1:16" ht="12.75">
      <c r="A278" t="s">
        <v>22</v>
      </c>
      <c r="B278" t="s">
        <v>1831</v>
      </c>
      <c r="C278" t="s">
        <v>332</v>
      </c>
      <c r="D278" t="s">
        <v>341</v>
      </c>
      <c r="E278">
        <v>149</v>
      </c>
      <c r="F278">
        <v>149</v>
      </c>
      <c r="G278">
        <v>0</v>
      </c>
      <c r="H278">
        <v>920</v>
      </c>
      <c r="I278">
        <v>350</v>
      </c>
      <c r="J278">
        <v>570</v>
      </c>
      <c r="K278" s="30" t="s">
        <v>25</v>
      </c>
      <c r="L278" t="s">
        <v>342</v>
      </c>
      <c r="M278" t="s">
        <v>332</v>
      </c>
      <c r="N278" t="s">
        <v>341</v>
      </c>
      <c r="O278" t="b">
        <f t="shared" si="8"/>
        <v>1</v>
      </c>
      <c r="P278" t="b">
        <f t="shared" si="9"/>
        <v>1</v>
      </c>
    </row>
    <row r="279" spans="1:16" ht="12.75">
      <c r="A279" t="s">
        <v>22</v>
      </c>
      <c r="B279" t="s">
        <v>1831</v>
      </c>
      <c r="C279" t="s">
        <v>332</v>
      </c>
      <c r="D279" t="s">
        <v>343</v>
      </c>
      <c r="E279">
        <v>0</v>
      </c>
      <c r="F279">
        <v>0</v>
      </c>
      <c r="G279">
        <v>0</v>
      </c>
      <c r="H279">
        <v>408</v>
      </c>
      <c r="I279">
        <v>185</v>
      </c>
      <c r="J279">
        <v>223</v>
      </c>
      <c r="K279" s="30" t="s">
        <v>25</v>
      </c>
      <c r="L279" t="s">
        <v>344</v>
      </c>
      <c r="M279" t="s">
        <v>332</v>
      </c>
      <c r="N279" t="s">
        <v>343</v>
      </c>
      <c r="O279" t="b">
        <f t="shared" si="8"/>
        <v>1</v>
      </c>
      <c r="P279" t="b">
        <f t="shared" si="9"/>
        <v>1</v>
      </c>
    </row>
    <row r="280" spans="1:16" ht="12.75">
      <c r="A280" t="s">
        <v>22</v>
      </c>
      <c r="B280" t="s">
        <v>1831</v>
      </c>
      <c r="C280" t="s">
        <v>332</v>
      </c>
      <c r="D280" t="s">
        <v>345</v>
      </c>
      <c r="E280">
        <v>176</v>
      </c>
      <c r="F280">
        <v>176</v>
      </c>
      <c r="G280">
        <v>0</v>
      </c>
      <c r="H280">
        <v>2549</v>
      </c>
      <c r="I280">
        <v>1600</v>
      </c>
      <c r="J280">
        <v>949</v>
      </c>
      <c r="K280" s="30" t="s">
        <v>25</v>
      </c>
      <c r="L280" t="s">
        <v>346</v>
      </c>
      <c r="M280" t="s">
        <v>332</v>
      </c>
      <c r="N280" t="s">
        <v>345</v>
      </c>
      <c r="O280" t="b">
        <f t="shared" si="8"/>
        <v>1</v>
      </c>
      <c r="P280" t="b">
        <f t="shared" si="9"/>
        <v>1</v>
      </c>
    </row>
    <row r="281" spans="1:16" ht="12.75">
      <c r="A281" t="s">
        <v>22</v>
      </c>
      <c r="B281" t="s">
        <v>1831</v>
      </c>
      <c r="C281" t="s">
        <v>168</v>
      </c>
      <c r="D281" t="s">
        <v>347</v>
      </c>
      <c r="E281">
        <v>0</v>
      </c>
      <c r="F281">
        <v>0</v>
      </c>
      <c r="G281">
        <v>0</v>
      </c>
      <c r="H281">
        <v>372</v>
      </c>
      <c r="I281">
        <v>177</v>
      </c>
      <c r="J281">
        <v>195</v>
      </c>
      <c r="K281" s="30" t="s">
        <v>25</v>
      </c>
      <c r="M281" t="s">
        <v>168</v>
      </c>
      <c r="N281" t="s">
        <v>347</v>
      </c>
      <c r="O281" t="b">
        <f t="shared" si="8"/>
        <v>1</v>
      </c>
      <c r="P281" t="b">
        <f t="shared" si="9"/>
        <v>1</v>
      </c>
    </row>
    <row r="282" spans="1:16" ht="12.75">
      <c r="A282" t="s">
        <v>22</v>
      </c>
      <c r="B282" t="s">
        <v>1831</v>
      </c>
      <c r="C282" t="s">
        <v>168</v>
      </c>
      <c r="D282" t="s">
        <v>348</v>
      </c>
      <c r="E282">
        <v>0</v>
      </c>
      <c r="F282">
        <v>0</v>
      </c>
      <c r="G282">
        <v>0</v>
      </c>
      <c r="H282">
        <v>60</v>
      </c>
      <c r="I282">
        <v>45</v>
      </c>
      <c r="J282">
        <v>15</v>
      </c>
      <c r="K282" s="30" t="s">
        <v>25</v>
      </c>
      <c r="M282" t="s">
        <v>168</v>
      </c>
      <c r="N282" t="s">
        <v>348</v>
      </c>
      <c r="O282" t="b">
        <f t="shared" si="8"/>
        <v>1</v>
      </c>
      <c r="P282" t="b">
        <f t="shared" si="9"/>
        <v>1</v>
      </c>
    </row>
    <row r="283" spans="1:16" ht="12.75">
      <c r="A283" t="s">
        <v>22</v>
      </c>
      <c r="B283" t="s">
        <v>1831</v>
      </c>
      <c r="C283" t="s">
        <v>300</v>
      </c>
      <c r="D283" t="s">
        <v>349</v>
      </c>
      <c r="E283">
        <v>60</v>
      </c>
      <c r="F283">
        <v>60</v>
      </c>
      <c r="G283">
        <v>0</v>
      </c>
      <c r="H283">
        <v>1114</v>
      </c>
      <c r="I283">
        <v>602</v>
      </c>
      <c r="J283">
        <v>512</v>
      </c>
      <c r="K283" s="30" t="s">
        <v>25</v>
      </c>
      <c r="M283" t="s">
        <v>300</v>
      </c>
      <c r="N283" t="s">
        <v>349</v>
      </c>
      <c r="O283" t="b">
        <f t="shared" si="8"/>
        <v>1</v>
      </c>
      <c r="P283" t="b">
        <f t="shared" si="9"/>
        <v>1</v>
      </c>
    </row>
    <row r="284" spans="1:16" ht="12.75">
      <c r="A284" t="s">
        <v>22</v>
      </c>
      <c r="B284" t="s">
        <v>1831</v>
      </c>
      <c r="C284" t="s">
        <v>300</v>
      </c>
      <c r="D284" t="s">
        <v>350</v>
      </c>
      <c r="E284">
        <v>32</v>
      </c>
      <c r="F284">
        <v>32</v>
      </c>
      <c r="G284">
        <v>0</v>
      </c>
      <c r="H284">
        <v>953</v>
      </c>
      <c r="I284">
        <v>491</v>
      </c>
      <c r="J284">
        <v>462</v>
      </c>
      <c r="K284" s="30" t="s">
        <v>25</v>
      </c>
      <c r="M284" t="s">
        <v>300</v>
      </c>
      <c r="N284" t="s">
        <v>350</v>
      </c>
      <c r="O284" t="b">
        <f t="shared" si="8"/>
        <v>1</v>
      </c>
      <c r="P284" t="b">
        <f t="shared" si="9"/>
        <v>1</v>
      </c>
    </row>
    <row r="285" spans="1:16" ht="12.75">
      <c r="A285" t="s">
        <v>22</v>
      </c>
      <c r="B285" t="s">
        <v>1831</v>
      </c>
      <c r="C285" t="s">
        <v>300</v>
      </c>
      <c r="D285" t="s">
        <v>351</v>
      </c>
      <c r="E285">
        <v>11</v>
      </c>
      <c r="F285">
        <v>11</v>
      </c>
      <c r="G285">
        <v>0</v>
      </c>
      <c r="H285">
        <v>714</v>
      </c>
      <c r="I285">
        <v>420</v>
      </c>
      <c r="J285">
        <v>294</v>
      </c>
      <c r="K285" s="30" t="s">
        <v>25</v>
      </c>
      <c r="M285" t="s">
        <v>300</v>
      </c>
      <c r="N285" t="s">
        <v>351</v>
      </c>
      <c r="O285" t="b">
        <f t="shared" si="8"/>
        <v>1</v>
      </c>
      <c r="P285" t="b">
        <f t="shared" si="9"/>
        <v>1</v>
      </c>
    </row>
    <row r="286" spans="1:16" ht="12.75">
      <c r="A286" t="s">
        <v>22</v>
      </c>
      <c r="B286" t="s">
        <v>1831</v>
      </c>
      <c r="C286" t="s">
        <v>352</v>
      </c>
      <c r="D286" t="s">
        <v>353</v>
      </c>
      <c r="E286">
        <v>115</v>
      </c>
      <c r="F286">
        <v>115</v>
      </c>
      <c r="G286">
        <v>0</v>
      </c>
      <c r="H286">
        <v>2587</v>
      </c>
      <c r="I286">
        <v>1475</v>
      </c>
      <c r="J286">
        <v>1112</v>
      </c>
      <c r="K286" s="30" t="s">
        <v>25</v>
      </c>
      <c r="M286" t="s">
        <v>352</v>
      </c>
      <c r="N286" t="s">
        <v>353</v>
      </c>
      <c r="O286" t="b">
        <f t="shared" si="8"/>
        <v>1</v>
      </c>
      <c r="P286" t="b">
        <f t="shared" si="9"/>
        <v>1</v>
      </c>
    </row>
    <row r="287" spans="1:16" ht="12.75">
      <c r="A287" t="s">
        <v>22</v>
      </c>
      <c r="B287" t="s">
        <v>1831</v>
      </c>
      <c r="C287" t="s">
        <v>352</v>
      </c>
      <c r="D287" t="s">
        <v>354</v>
      </c>
      <c r="E287">
        <v>0</v>
      </c>
      <c r="F287">
        <v>0</v>
      </c>
      <c r="G287">
        <v>0</v>
      </c>
      <c r="H287">
        <v>200</v>
      </c>
      <c r="I287">
        <v>188</v>
      </c>
      <c r="J287">
        <v>12</v>
      </c>
      <c r="K287" s="30" t="s">
        <v>25</v>
      </c>
      <c r="M287" t="s">
        <v>352</v>
      </c>
      <c r="N287" t="s">
        <v>354</v>
      </c>
      <c r="O287" t="b">
        <f t="shared" si="8"/>
        <v>1</v>
      </c>
      <c r="P287" t="b">
        <f t="shared" si="9"/>
        <v>1</v>
      </c>
    </row>
    <row r="288" spans="1:16" ht="12.75">
      <c r="A288" t="s">
        <v>22</v>
      </c>
      <c r="B288" t="s">
        <v>1831</v>
      </c>
      <c r="C288" t="s">
        <v>352</v>
      </c>
      <c r="D288" t="s">
        <v>355</v>
      </c>
      <c r="E288">
        <v>14</v>
      </c>
      <c r="F288">
        <v>14</v>
      </c>
      <c r="G288">
        <v>0</v>
      </c>
      <c r="H288">
        <v>856</v>
      </c>
      <c r="I288">
        <v>428</v>
      </c>
      <c r="J288">
        <v>428</v>
      </c>
      <c r="K288" s="30" t="s">
        <v>25</v>
      </c>
      <c r="M288" t="s">
        <v>352</v>
      </c>
      <c r="N288" t="s">
        <v>355</v>
      </c>
      <c r="O288" t="b">
        <f t="shared" si="8"/>
        <v>1</v>
      </c>
      <c r="P288" t="b">
        <f t="shared" si="9"/>
        <v>1</v>
      </c>
    </row>
    <row r="289" spans="1:16" ht="12.75">
      <c r="A289" t="s">
        <v>22</v>
      </c>
      <c r="B289" t="s">
        <v>1831</v>
      </c>
      <c r="C289" t="s">
        <v>352</v>
      </c>
      <c r="D289" t="s">
        <v>356</v>
      </c>
      <c r="E289">
        <v>13</v>
      </c>
      <c r="F289">
        <v>13</v>
      </c>
      <c r="G289">
        <v>0</v>
      </c>
      <c r="H289">
        <v>789</v>
      </c>
      <c r="I289">
        <v>500</v>
      </c>
      <c r="J289">
        <v>289</v>
      </c>
      <c r="K289" s="30" t="s">
        <v>25</v>
      </c>
      <c r="M289" t="s">
        <v>352</v>
      </c>
      <c r="N289" t="s">
        <v>356</v>
      </c>
      <c r="O289" t="b">
        <f t="shared" si="8"/>
        <v>1</v>
      </c>
      <c r="P289" t="b">
        <f t="shared" si="9"/>
        <v>1</v>
      </c>
    </row>
    <row r="290" spans="1:16" ht="12.75">
      <c r="A290" t="s">
        <v>22</v>
      </c>
      <c r="B290" t="s">
        <v>1831</v>
      </c>
      <c r="C290" t="s">
        <v>352</v>
      </c>
      <c r="D290" t="s">
        <v>357</v>
      </c>
      <c r="E290">
        <v>80</v>
      </c>
      <c r="F290">
        <v>80</v>
      </c>
      <c r="G290">
        <v>0</v>
      </c>
      <c r="H290">
        <v>939</v>
      </c>
      <c r="I290">
        <v>517</v>
      </c>
      <c r="J290">
        <v>422</v>
      </c>
      <c r="K290" s="30" t="s">
        <v>25</v>
      </c>
      <c r="M290" t="s">
        <v>352</v>
      </c>
      <c r="N290" t="s">
        <v>357</v>
      </c>
      <c r="O290" t="b">
        <f t="shared" si="8"/>
        <v>1</v>
      </c>
      <c r="P290" t="b">
        <f t="shared" si="9"/>
        <v>1</v>
      </c>
    </row>
    <row r="291" spans="1:16" ht="12.75">
      <c r="A291" t="s">
        <v>22</v>
      </c>
      <c r="B291" t="s">
        <v>1831</v>
      </c>
      <c r="C291" t="s">
        <v>352</v>
      </c>
      <c r="D291" t="s">
        <v>358</v>
      </c>
      <c r="E291">
        <v>0</v>
      </c>
      <c r="F291">
        <v>0</v>
      </c>
      <c r="G291">
        <v>0</v>
      </c>
      <c r="H291">
        <v>59</v>
      </c>
      <c r="I291">
        <v>29</v>
      </c>
      <c r="J291">
        <v>30</v>
      </c>
      <c r="K291" s="30" t="s">
        <v>25</v>
      </c>
      <c r="M291" t="s">
        <v>352</v>
      </c>
      <c r="N291" t="s">
        <v>358</v>
      </c>
      <c r="O291" t="b">
        <f t="shared" si="8"/>
        <v>1</v>
      </c>
      <c r="P291" t="b">
        <f t="shared" si="9"/>
        <v>1</v>
      </c>
    </row>
    <row r="292" spans="1:16" ht="12.75">
      <c r="A292" t="s">
        <v>22</v>
      </c>
      <c r="B292" t="s">
        <v>1831</v>
      </c>
      <c r="C292" t="s">
        <v>352</v>
      </c>
      <c r="D292" t="s">
        <v>359</v>
      </c>
      <c r="E292">
        <v>0</v>
      </c>
      <c r="F292">
        <v>0</v>
      </c>
      <c r="G292">
        <v>0</v>
      </c>
      <c r="H292">
        <v>451</v>
      </c>
      <c r="I292">
        <v>171</v>
      </c>
      <c r="J292">
        <v>280</v>
      </c>
      <c r="K292" s="30" t="s">
        <v>25</v>
      </c>
      <c r="M292" t="s">
        <v>352</v>
      </c>
      <c r="N292" t="s">
        <v>359</v>
      </c>
      <c r="O292" t="b">
        <f t="shared" si="8"/>
        <v>1</v>
      </c>
      <c r="P292" t="b">
        <f t="shared" si="9"/>
        <v>1</v>
      </c>
    </row>
    <row r="293" spans="1:16" ht="12.75">
      <c r="A293" t="s">
        <v>22</v>
      </c>
      <c r="B293" t="s">
        <v>1831</v>
      </c>
      <c r="C293" t="s">
        <v>352</v>
      </c>
      <c r="D293" t="s">
        <v>360</v>
      </c>
      <c r="E293">
        <v>0</v>
      </c>
      <c r="F293">
        <v>0</v>
      </c>
      <c r="G293">
        <v>0</v>
      </c>
      <c r="H293">
        <v>190</v>
      </c>
      <c r="I293">
        <v>100</v>
      </c>
      <c r="J293">
        <v>90</v>
      </c>
      <c r="K293" s="30" t="s">
        <v>25</v>
      </c>
      <c r="M293" t="s">
        <v>352</v>
      </c>
      <c r="N293" t="s">
        <v>360</v>
      </c>
      <c r="O293" t="b">
        <f t="shared" si="8"/>
        <v>1</v>
      </c>
      <c r="P293" t="b">
        <f t="shared" si="9"/>
        <v>1</v>
      </c>
    </row>
    <row r="294" spans="1:16" ht="12.75">
      <c r="A294" t="s">
        <v>22</v>
      </c>
      <c r="B294" t="s">
        <v>1831</v>
      </c>
      <c r="C294" t="s">
        <v>352</v>
      </c>
      <c r="D294" t="s">
        <v>361</v>
      </c>
      <c r="E294">
        <v>35</v>
      </c>
      <c r="F294">
        <v>35</v>
      </c>
      <c r="G294">
        <v>0</v>
      </c>
      <c r="H294">
        <v>1822</v>
      </c>
      <c r="I294">
        <v>1020</v>
      </c>
      <c r="J294">
        <v>802</v>
      </c>
      <c r="K294" s="30" t="s">
        <v>25</v>
      </c>
      <c r="M294" t="s">
        <v>352</v>
      </c>
      <c r="N294" t="s">
        <v>361</v>
      </c>
      <c r="O294" t="b">
        <f t="shared" si="8"/>
        <v>1</v>
      </c>
      <c r="P294" t="b">
        <f t="shared" si="9"/>
        <v>1</v>
      </c>
    </row>
    <row r="295" spans="1:16" ht="12.75">
      <c r="A295" t="s">
        <v>22</v>
      </c>
      <c r="B295" t="s">
        <v>1831</v>
      </c>
      <c r="C295" t="s">
        <v>352</v>
      </c>
      <c r="D295" t="s">
        <v>362</v>
      </c>
      <c r="E295">
        <v>0</v>
      </c>
      <c r="F295">
        <v>0</v>
      </c>
      <c r="G295">
        <v>0</v>
      </c>
      <c r="H295">
        <v>443</v>
      </c>
      <c r="I295">
        <v>285</v>
      </c>
      <c r="J295">
        <v>158</v>
      </c>
      <c r="K295" s="30" t="s">
        <v>25</v>
      </c>
      <c r="M295" t="s">
        <v>352</v>
      </c>
      <c r="N295" t="s">
        <v>362</v>
      </c>
      <c r="O295" t="b">
        <f t="shared" si="8"/>
        <v>1</v>
      </c>
      <c r="P295" t="b">
        <f t="shared" si="9"/>
        <v>1</v>
      </c>
    </row>
    <row r="296" spans="1:16" ht="12.75">
      <c r="A296" t="s">
        <v>22</v>
      </c>
      <c r="B296" t="s">
        <v>1831</v>
      </c>
      <c r="C296" t="s">
        <v>352</v>
      </c>
      <c r="D296" t="s">
        <v>363</v>
      </c>
      <c r="E296">
        <v>0</v>
      </c>
      <c r="F296">
        <v>0</v>
      </c>
      <c r="G296">
        <v>0</v>
      </c>
      <c r="H296">
        <v>423</v>
      </c>
      <c r="I296">
        <v>178</v>
      </c>
      <c r="J296">
        <v>245</v>
      </c>
      <c r="K296" s="30" t="s">
        <v>25</v>
      </c>
      <c r="M296" t="s">
        <v>352</v>
      </c>
      <c r="N296" t="s">
        <v>363</v>
      </c>
      <c r="O296" t="b">
        <f t="shared" si="8"/>
        <v>1</v>
      </c>
      <c r="P296" t="b">
        <f t="shared" si="9"/>
        <v>1</v>
      </c>
    </row>
    <row r="297" spans="1:16" ht="12.75">
      <c r="A297" t="s">
        <v>22</v>
      </c>
      <c r="B297" t="s">
        <v>1831</v>
      </c>
      <c r="C297" t="s">
        <v>352</v>
      </c>
      <c r="D297" t="s">
        <v>364</v>
      </c>
      <c r="E297">
        <v>14</v>
      </c>
      <c r="F297">
        <v>14</v>
      </c>
      <c r="G297">
        <v>0</v>
      </c>
      <c r="H297">
        <v>548</v>
      </c>
      <c r="I297">
        <v>360</v>
      </c>
      <c r="J297">
        <v>188</v>
      </c>
      <c r="K297" s="30" t="s">
        <v>25</v>
      </c>
      <c r="M297" t="s">
        <v>352</v>
      </c>
      <c r="N297" t="s">
        <v>364</v>
      </c>
      <c r="O297" t="b">
        <f t="shared" si="8"/>
        <v>1</v>
      </c>
      <c r="P297" t="b">
        <f t="shared" si="9"/>
        <v>1</v>
      </c>
    </row>
    <row r="298" spans="1:16" ht="12.75">
      <c r="A298" t="s">
        <v>22</v>
      </c>
      <c r="B298" t="s">
        <v>1831</v>
      </c>
      <c r="C298" t="s">
        <v>352</v>
      </c>
      <c r="D298" t="s">
        <v>365</v>
      </c>
      <c r="E298">
        <v>0</v>
      </c>
      <c r="F298">
        <v>0</v>
      </c>
      <c r="G298">
        <v>0</v>
      </c>
      <c r="H298">
        <v>64</v>
      </c>
      <c r="I298">
        <v>0</v>
      </c>
      <c r="J298">
        <v>64</v>
      </c>
      <c r="K298" s="30" t="s">
        <v>25</v>
      </c>
      <c r="M298" t="s">
        <v>352</v>
      </c>
      <c r="N298" t="s">
        <v>365</v>
      </c>
      <c r="O298" t="b">
        <f t="shared" si="8"/>
        <v>1</v>
      </c>
      <c r="P298" t="b">
        <f t="shared" si="9"/>
        <v>1</v>
      </c>
    </row>
    <row r="299" spans="1:16" ht="12.75">
      <c r="A299" t="s">
        <v>22</v>
      </c>
      <c r="B299" t="s">
        <v>1831</v>
      </c>
      <c r="C299" t="s">
        <v>366</v>
      </c>
      <c r="D299" t="s">
        <v>367</v>
      </c>
      <c r="E299">
        <v>44</v>
      </c>
      <c r="F299">
        <v>44</v>
      </c>
      <c r="G299">
        <v>0</v>
      </c>
      <c r="H299">
        <v>1177</v>
      </c>
      <c r="I299">
        <v>544</v>
      </c>
      <c r="J299">
        <v>633</v>
      </c>
      <c r="K299" s="30" t="s">
        <v>25</v>
      </c>
      <c r="M299" t="s">
        <v>366</v>
      </c>
      <c r="N299" t="s">
        <v>367</v>
      </c>
      <c r="O299" t="b">
        <f t="shared" si="8"/>
        <v>1</v>
      </c>
      <c r="P299" t="b">
        <f t="shared" si="9"/>
        <v>1</v>
      </c>
    </row>
    <row r="300" spans="1:16" ht="12.75">
      <c r="A300" t="s">
        <v>22</v>
      </c>
      <c r="B300" t="s">
        <v>1831</v>
      </c>
      <c r="C300" t="s">
        <v>366</v>
      </c>
      <c r="D300" t="s">
        <v>368</v>
      </c>
      <c r="E300">
        <v>0</v>
      </c>
      <c r="F300">
        <v>0</v>
      </c>
      <c r="G300">
        <v>0</v>
      </c>
      <c r="H300">
        <v>32</v>
      </c>
      <c r="I300">
        <v>0</v>
      </c>
      <c r="J300">
        <v>32</v>
      </c>
      <c r="K300" s="30" t="s">
        <v>25</v>
      </c>
      <c r="M300" t="s">
        <v>366</v>
      </c>
      <c r="N300" t="s">
        <v>368</v>
      </c>
      <c r="O300" t="b">
        <f t="shared" si="8"/>
        <v>1</v>
      </c>
      <c r="P300" t="b">
        <f t="shared" si="9"/>
        <v>1</v>
      </c>
    </row>
    <row r="301" spans="1:16" ht="12.75">
      <c r="A301" t="s">
        <v>22</v>
      </c>
      <c r="B301" t="s">
        <v>1831</v>
      </c>
      <c r="C301" t="s">
        <v>366</v>
      </c>
      <c r="D301" t="s">
        <v>369</v>
      </c>
      <c r="E301">
        <v>15</v>
      </c>
      <c r="F301">
        <v>15</v>
      </c>
      <c r="G301">
        <v>0</v>
      </c>
      <c r="H301">
        <v>260</v>
      </c>
      <c r="I301">
        <v>106</v>
      </c>
      <c r="J301">
        <v>154</v>
      </c>
      <c r="K301" s="30" t="s">
        <v>25</v>
      </c>
      <c r="M301" t="s">
        <v>366</v>
      </c>
      <c r="N301" t="s">
        <v>369</v>
      </c>
      <c r="O301" t="b">
        <f t="shared" si="8"/>
        <v>1</v>
      </c>
      <c r="P301" t="b">
        <f t="shared" si="9"/>
        <v>1</v>
      </c>
    </row>
    <row r="302" spans="1:16" ht="12.75">
      <c r="A302" t="s">
        <v>22</v>
      </c>
      <c r="B302" t="s">
        <v>1831</v>
      </c>
      <c r="C302" t="s">
        <v>366</v>
      </c>
      <c r="D302" t="s">
        <v>370</v>
      </c>
      <c r="E302">
        <v>0</v>
      </c>
      <c r="F302">
        <v>0</v>
      </c>
      <c r="G302">
        <v>0</v>
      </c>
      <c r="H302">
        <v>100</v>
      </c>
      <c r="I302">
        <v>45</v>
      </c>
      <c r="J302">
        <v>55</v>
      </c>
      <c r="K302" s="30" t="s">
        <v>25</v>
      </c>
      <c r="M302" t="s">
        <v>366</v>
      </c>
      <c r="N302" t="s">
        <v>370</v>
      </c>
      <c r="O302" t="b">
        <f t="shared" si="8"/>
        <v>1</v>
      </c>
      <c r="P302" t="b">
        <f t="shared" si="9"/>
        <v>1</v>
      </c>
    </row>
    <row r="303" spans="1:16" ht="12.75">
      <c r="A303" t="s">
        <v>22</v>
      </c>
      <c r="B303" t="s">
        <v>1831</v>
      </c>
      <c r="C303" t="s">
        <v>371</v>
      </c>
      <c r="D303" t="s">
        <v>372</v>
      </c>
      <c r="E303">
        <v>10</v>
      </c>
      <c r="F303">
        <v>10</v>
      </c>
      <c r="G303">
        <v>0</v>
      </c>
      <c r="H303">
        <v>1097</v>
      </c>
      <c r="I303">
        <v>622</v>
      </c>
      <c r="J303">
        <v>475</v>
      </c>
      <c r="K303" s="30" t="s">
        <v>25</v>
      </c>
      <c r="M303" t="s">
        <v>371</v>
      </c>
      <c r="N303" t="s">
        <v>372</v>
      </c>
      <c r="O303" t="b">
        <f t="shared" si="8"/>
        <v>1</v>
      </c>
      <c r="P303" t="b">
        <f t="shared" si="9"/>
        <v>1</v>
      </c>
    </row>
    <row r="304" spans="1:16" ht="12.75">
      <c r="A304" t="s">
        <v>22</v>
      </c>
      <c r="B304" t="s">
        <v>1831</v>
      </c>
      <c r="C304" t="s">
        <v>371</v>
      </c>
      <c r="D304" t="s">
        <v>373</v>
      </c>
      <c r="E304">
        <v>34</v>
      </c>
      <c r="F304">
        <v>34</v>
      </c>
      <c r="G304">
        <v>0</v>
      </c>
      <c r="H304">
        <v>969</v>
      </c>
      <c r="I304">
        <v>487</v>
      </c>
      <c r="J304">
        <v>482</v>
      </c>
      <c r="K304" s="30" t="s">
        <v>25</v>
      </c>
      <c r="M304" t="s">
        <v>371</v>
      </c>
      <c r="N304" t="s">
        <v>373</v>
      </c>
      <c r="O304" t="b">
        <f t="shared" si="8"/>
        <v>1</v>
      </c>
      <c r="P304" t="b">
        <f t="shared" si="9"/>
        <v>1</v>
      </c>
    </row>
    <row r="305" spans="1:16" ht="12.75">
      <c r="A305" t="s">
        <v>22</v>
      </c>
      <c r="B305" t="s">
        <v>1831</v>
      </c>
      <c r="C305" t="s">
        <v>371</v>
      </c>
      <c r="D305" t="s">
        <v>374</v>
      </c>
      <c r="E305">
        <v>170</v>
      </c>
      <c r="F305">
        <v>170</v>
      </c>
      <c r="G305">
        <v>0</v>
      </c>
      <c r="H305">
        <v>1329</v>
      </c>
      <c r="I305">
        <v>747</v>
      </c>
      <c r="J305">
        <v>582</v>
      </c>
      <c r="K305" s="30" t="s">
        <v>25</v>
      </c>
      <c r="M305" t="s">
        <v>371</v>
      </c>
      <c r="N305" t="s">
        <v>374</v>
      </c>
      <c r="O305" t="b">
        <f t="shared" si="8"/>
        <v>1</v>
      </c>
      <c r="P305" t="b">
        <f t="shared" si="9"/>
        <v>1</v>
      </c>
    </row>
    <row r="306" spans="1:16" ht="12.75">
      <c r="A306" t="s">
        <v>22</v>
      </c>
      <c r="B306" t="s">
        <v>1831</v>
      </c>
      <c r="C306" t="s">
        <v>371</v>
      </c>
      <c r="D306" t="s">
        <v>375</v>
      </c>
      <c r="E306">
        <v>0</v>
      </c>
      <c r="F306">
        <v>0</v>
      </c>
      <c r="G306">
        <v>0</v>
      </c>
      <c r="H306">
        <v>839</v>
      </c>
      <c r="I306">
        <v>452</v>
      </c>
      <c r="J306">
        <v>387</v>
      </c>
      <c r="K306" s="30" t="s">
        <v>25</v>
      </c>
      <c r="M306" t="s">
        <v>371</v>
      </c>
      <c r="N306" t="s">
        <v>375</v>
      </c>
      <c r="O306" t="b">
        <f t="shared" si="8"/>
        <v>1</v>
      </c>
      <c r="P306" t="b">
        <f t="shared" si="9"/>
        <v>1</v>
      </c>
    </row>
    <row r="307" spans="1:16" ht="12.75">
      <c r="A307" t="s">
        <v>22</v>
      </c>
      <c r="B307" t="s">
        <v>1831</v>
      </c>
      <c r="C307" t="s">
        <v>371</v>
      </c>
      <c r="D307" t="s">
        <v>376</v>
      </c>
      <c r="E307">
        <v>0</v>
      </c>
      <c r="F307">
        <v>0</v>
      </c>
      <c r="G307">
        <v>0</v>
      </c>
      <c r="H307">
        <v>64</v>
      </c>
      <c r="I307">
        <v>45</v>
      </c>
      <c r="J307">
        <v>19</v>
      </c>
      <c r="K307" s="30" t="s">
        <v>25</v>
      </c>
      <c r="M307" t="s">
        <v>371</v>
      </c>
      <c r="N307" t="s">
        <v>376</v>
      </c>
      <c r="O307" t="b">
        <f t="shared" si="8"/>
        <v>1</v>
      </c>
      <c r="P307" t="b">
        <f t="shared" si="9"/>
        <v>1</v>
      </c>
    </row>
    <row r="308" spans="1:16" ht="12.75">
      <c r="A308" t="s">
        <v>22</v>
      </c>
      <c r="B308" t="s">
        <v>1831</v>
      </c>
      <c r="C308" t="s">
        <v>371</v>
      </c>
      <c r="D308" t="s">
        <v>377</v>
      </c>
      <c r="E308">
        <v>5</v>
      </c>
      <c r="F308">
        <v>5</v>
      </c>
      <c r="G308">
        <v>0</v>
      </c>
      <c r="H308">
        <v>563</v>
      </c>
      <c r="I308">
        <v>323</v>
      </c>
      <c r="J308">
        <v>240</v>
      </c>
      <c r="K308" s="30" t="s">
        <v>25</v>
      </c>
      <c r="M308" t="s">
        <v>371</v>
      </c>
      <c r="N308" t="s">
        <v>377</v>
      </c>
      <c r="O308" t="b">
        <f t="shared" si="8"/>
        <v>1</v>
      </c>
      <c r="P308" t="b">
        <f t="shared" si="9"/>
        <v>1</v>
      </c>
    </row>
    <row r="309" spans="1:16" ht="12.75">
      <c r="A309" t="s">
        <v>22</v>
      </c>
      <c r="B309" t="s">
        <v>1831</v>
      </c>
      <c r="C309" t="s">
        <v>371</v>
      </c>
      <c r="D309" t="s">
        <v>378</v>
      </c>
      <c r="E309">
        <v>115</v>
      </c>
      <c r="F309">
        <v>115</v>
      </c>
      <c r="G309">
        <v>0</v>
      </c>
      <c r="H309">
        <v>1771</v>
      </c>
      <c r="I309">
        <v>984</v>
      </c>
      <c r="J309">
        <v>787</v>
      </c>
      <c r="K309" s="30" t="s">
        <v>25</v>
      </c>
      <c r="M309" t="s">
        <v>371</v>
      </c>
      <c r="N309" t="s">
        <v>378</v>
      </c>
      <c r="O309" t="b">
        <f t="shared" si="8"/>
        <v>1</v>
      </c>
      <c r="P309" t="b">
        <f t="shared" si="9"/>
        <v>1</v>
      </c>
    </row>
    <row r="310" spans="1:16" ht="12.75">
      <c r="A310" t="s">
        <v>22</v>
      </c>
      <c r="B310" t="s">
        <v>1831</v>
      </c>
      <c r="C310" t="s">
        <v>371</v>
      </c>
      <c r="D310" t="s">
        <v>379</v>
      </c>
      <c r="E310">
        <v>0</v>
      </c>
      <c r="F310">
        <v>0</v>
      </c>
      <c r="G310">
        <v>0</v>
      </c>
      <c r="H310">
        <v>234</v>
      </c>
      <c r="I310">
        <v>130</v>
      </c>
      <c r="J310">
        <v>104</v>
      </c>
      <c r="K310" s="30" t="s">
        <v>25</v>
      </c>
      <c r="M310" t="s">
        <v>371</v>
      </c>
      <c r="N310" t="s">
        <v>379</v>
      </c>
      <c r="O310" t="b">
        <f t="shared" si="8"/>
        <v>1</v>
      </c>
      <c r="P310" t="b">
        <f t="shared" si="9"/>
        <v>1</v>
      </c>
    </row>
    <row r="311" spans="1:16" ht="12.75">
      <c r="A311" t="s">
        <v>22</v>
      </c>
      <c r="B311" t="s">
        <v>1831</v>
      </c>
      <c r="C311" t="s">
        <v>371</v>
      </c>
      <c r="D311" t="s">
        <v>380</v>
      </c>
      <c r="E311">
        <v>0</v>
      </c>
      <c r="F311">
        <v>0</v>
      </c>
      <c r="G311">
        <v>0</v>
      </c>
      <c r="H311">
        <v>101</v>
      </c>
      <c r="I311">
        <v>0</v>
      </c>
      <c r="J311">
        <v>101</v>
      </c>
      <c r="K311" s="30" t="s">
        <v>25</v>
      </c>
      <c r="M311" t="s">
        <v>371</v>
      </c>
      <c r="N311" t="s">
        <v>380</v>
      </c>
      <c r="O311" t="b">
        <f t="shared" si="8"/>
        <v>1</v>
      </c>
      <c r="P311" t="b">
        <f t="shared" si="9"/>
        <v>1</v>
      </c>
    </row>
    <row r="312" spans="1:16" ht="12.75">
      <c r="A312" t="s">
        <v>22</v>
      </c>
      <c r="B312" t="s">
        <v>1831</v>
      </c>
      <c r="C312" t="s">
        <v>371</v>
      </c>
      <c r="D312" t="s">
        <v>381</v>
      </c>
      <c r="E312">
        <v>0</v>
      </c>
      <c r="F312">
        <v>0</v>
      </c>
      <c r="G312">
        <v>0</v>
      </c>
      <c r="H312">
        <v>576</v>
      </c>
      <c r="I312">
        <v>257</v>
      </c>
      <c r="J312">
        <v>319</v>
      </c>
      <c r="K312" s="30" t="s">
        <v>25</v>
      </c>
      <c r="M312" t="s">
        <v>371</v>
      </c>
      <c r="N312" t="s">
        <v>381</v>
      </c>
      <c r="O312" t="b">
        <f t="shared" si="8"/>
        <v>1</v>
      </c>
      <c r="P312" t="b">
        <f t="shared" si="9"/>
        <v>1</v>
      </c>
    </row>
    <row r="313" spans="1:16" ht="12.75">
      <c r="A313" t="s">
        <v>22</v>
      </c>
      <c r="B313" t="s">
        <v>1831</v>
      </c>
      <c r="C313" t="s">
        <v>371</v>
      </c>
      <c r="D313" t="s">
        <v>382</v>
      </c>
      <c r="E313">
        <v>5</v>
      </c>
      <c r="F313">
        <v>5</v>
      </c>
      <c r="G313">
        <v>0</v>
      </c>
      <c r="H313">
        <v>528</v>
      </c>
      <c r="I313">
        <v>257</v>
      </c>
      <c r="J313">
        <v>271</v>
      </c>
      <c r="K313" s="30" t="s">
        <v>25</v>
      </c>
      <c r="M313" t="s">
        <v>371</v>
      </c>
      <c r="N313" t="s">
        <v>382</v>
      </c>
      <c r="O313" t="b">
        <f t="shared" si="8"/>
        <v>1</v>
      </c>
      <c r="P313" t="b">
        <f t="shared" si="9"/>
        <v>1</v>
      </c>
    </row>
    <row r="314" spans="1:16" ht="12.75">
      <c r="A314" t="s">
        <v>22</v>
      </c>
      <c r="B314" t="s">
        <v>1831</v>
      </c>
      <c r="C314" t="s">
        <v>187</v>
      </c>
      <c r="D314" t="s">
        <v>383</v>
      </c>
      <c r="E314">
        <v>137</v>
      </c>
      <c r="F314">
        <v>137</v>
      </c>
      <c r="G314">
        <v>0</v>
      </c>
      <c r="H314">
        <v>1278</v>
      </c>
      <c r="I314">
        <v>825</v>
      </c>
      <c r="J314">
        <v>453</v>
      </c>
      <c r="K314" s="30" t="s">
        <v>25</v>
      </c>
      <c r="M314" t="s">
        <v>187</v>
      </c>
      <c r="N314" t="s">
        <v>383</v>
      </c>
      <c r="O314" t="b">
        <f t="shared" si="8"/>
        <v>1</v>
      </c>
      <c r="P314" t="b">
        <f t="shared" si="9"/>
        <v>1</v>
      </c>
    </row>
    <row r="315" spans="1:16" ht="12.75">
      <c r="A315" t="s">
        <v>22</v>
      </c>
      <c r="B315" t="s">
        <v>1831</v>
      </c>
      <c r="C315" t="s">
        <v>187</v>
      </c>
      <c r="D315" t="s">
        <v>384</v>
      </c>
      <c r="E315">
        <v>142</v>
      </c>
      <c r="F315">
        <v>142</v>
      </c>
      <c r="G315">
        <v>0</v>
      </c>
      <c r="H315">
        <v>1302</v>
      </c>
      <c r="I315">
        <v>830</v>
      </c>
      <c r="J315">
        <v>472</v>
      </c>
      <c r="K315" s="30" t="s">
        <v>25</v>
      </c>
      <c r="M315" t="s">
        <v>187</v>
      </c>
      <c r="N315" t="s">
        <v>384</v>
      </c>
      <c r="O315" t="b">
        <f t="shared" si="8"/>
        <v>1</v>
      </c>
      <c r="P315" t="b">
        <f t="shared" si="9"/>
        <v>1</v>
      </c>
    </row>
    <row r="316" spans="1:16" ht="12.75">
      <c r="A316" t="s">
        <v>22</v>
      </c>
      <c r="B316" t="s">
        <v>1831</v>
      </c>
      <c r="C316" t="s">
        <v>332</v>
      </c>
      <c r="D316" t="s">
        <v>385</v>
      </c>
      <c r="E316">
        <v>0</v>
      </c>
      <c r="F316">
        <v>0</v>
      </c>
      <c r="G316">
        <v>0</v>
      </c>
      <c r="H316">
        <v>203</v>
      </c>
      <c r="I316">
        <v>110</v>
      </c>
      <c r="J316">
        <v>93</v>
      </c>
      <c r="K316" s="30" t="s">
        <v>25</v>
      </c>
      <c r="L316" t="s">
        <v>386</v>
      </c>
      <c r="M316" t="s">
        <v>332</v>
      </c>
      <c r="N316" t="s">
        <v>385</v>
      </c>
      <c r="O316" t="b">
        <f t="shared" si="8"/>
        <v>1</v>
      </c>
      <c r="P316" t="b">
        <f t="shared" si="9"/>
        <v>1</v>
      </c>
    </row>
    <row r="317" spans="1:16" ht="12.75">
      <c r="A317" t="s">
        <v>22</v>
      </c>
      <c r="B317" t="s">
        <v>1831</v>
      </c>
      <c r="C317" t="s">
        <v>332</v>
      </c>
      <c r="D317" t="s">
        <v>387</v>
      </c>
      <c r="E317">
        <v>0</v>
      </c>
      <c r="F317">
        <v>0</v>
      </c>
      <c r="G317">
        <v>0</v>
      </c>
      <c r="H317">
        <v>209</v>
      </c>
      <c r="I317">
        <v>116</v>
      </c>
      <c r="J317">
        <v>93</v>
      </c>
      <c r="K317" s="30" t="s">
        <v>25</v>
      </c>
      <c r="L317" t="s">
        <v>388</v>
      </c>
      <c r="M317" t="s">
        <v>332</v>
      </c>
      <c r="N317" t="s">
        <v>387</v>
      </c>
      <c r="O317" t="b">
        <f t="shared" si="8"/>
        <v>1</v>
      </c>
      <c r="P317" t="b">
        <f t="shared" si="9"/>
        <v>1</v>
      </c>
    </row>
    <row r="318" spans="1:16" ht="12.75">
      <c r="A318" t="s">
        <v>22</v>
      </c>
      <c r="B318" t="s">
        <v>1831</v>
      </c>
      <c r="C318" t="s">
        <v>332</v>
      </c>
      <c r="D318" t="s">
        <v>389</v>
      </c>
      <c r="E318">
        <v>0</v>
      </c>
      <c r="F318">
        <v>0</v>
      </c>
      <c r="G318">
        <v>0</v>
      </c>
      <c r="H318">
        <v>85</v>
      </c>
      <c r="I318">
        <v>38</v>
      </c>
      <c r="J318">
        <v>47</v>
      </c>
      <c r="K318" s="30" t="s">
        <v>25</v>
      </c>
      <c r="M318" t="s">
        <v>332</v>
      </c>
      <c r="N318" t="s">
        <v>389</v>
      </c>
      <c r="O318" t="b">
        <f t="shared" si="8"/>
        <v>1</v>
      </c>
      <c r="P318" t="b">
        <f t="shared" si="9"/>
        <v>1</v>
      </c>
    </row>
    <row r="319" spans="1:16" ht="12.75">
      <c r="A319" t="s">
        <v>22</v>
      </c>
      <c r="B319" t="s">
        <v>1831</v>
      </c>
      <c r="C319" t="s">
        <v>332</v>
      </c>
      <c r="D319" t="s">
        <v>390</v>
      </c>
      <c r="E319">
        <v>0</v>
      </c>
      <c r="F319">
        <v>0</v>
      </c>
      <c r="G319">
        <v>0</v>
      </c>
      <c r="H319">
        <v>100</v>
      </c>
      <c r="I319">
        <v>96</v>
      </c>
      <c r="J319">
        <v>4</v>
      </c>
      <c r="K319" s="30" t="s">
        <v>25</v>
      </c>
      <c r="L319" t="s">
        <v>391</v>
      </c>
      <c r="M319" t="s">
        <v>332</v>
      </c>
      <c r="N319" t="s">
        <v>390</v>
      </c>
      <c r="O319" t="b">
        <f t="shared" si="8"/>
        <v>1</v>
      </c>
      <c r="P319" t="b">
        <f t="shared" si="9"/>
        <v>1</v>
      </c>
    </row>
    <row r="320" spans="1:16" ht="12.75">
      <c r="A320" t="s">
        <v>22</v>
      </c>
      <c r="B320" t="s">
        <v>1831</v>
      </c>
      <c r="C320" t="s">
        <v>332</v>
      </c>
      <c r="D320" t="s">
        <v>392</v>
      </c>
      <c r="E320">
        <v>0</v>
      </c>
      <c r="F320">
        <v>0</v>
      </c>
      <c r="G320">
        <v>0</v>
      </c>
      <c r="H320">
        <v>578</v>
      </c>
      <c r="I320">
        <v>168</v>
      </c>
      <c r="J320">
        <v>410</v>
      </c>
      <c r="K320" s="30" t="s">
        <v>25</v>
      </c>
      <c r="L320" t="s">
        <v>334</v>
      </c>
      <c r="M320" t="s">
        <v>332</v>
      </c>
      <c r="N320" t="s">
        <v>392</v>
      </c>
      <c r="O320" t="b">
        <f t="shared" si="8"/>
        <v>1</v>
      </c>
      <c r="P320" t="b">
        <f t="shared" si="9"/>
        <v>1</v>
      </c>
    </row>
    <row r="321" spans="1:16" ht="12.75">
      <c r="A321" t="s">
        <v>22</v>
      </c>
      <c r="B321" t="s">
        <v>1831</v>
      </c>
      <c r="C321" t="s">
        <v>332</v>
      </c>
      <c r="D321" t="s">
        <v>393</v>
      </c>
      <c r="E321">
        <v>0</v>
      </c>
      <c r="F321">
        <v>0</v>
      </c>
      <c r="G321">
        <v>0</v>
      </c>
      <c r="H321">
        <v>110</v>
      </c>
      <c r="I321">
        <v>70</v>
      </c>
      <c r="J321">
        <v>40</v>
      </c>
      <c r="K321" s="30" t="s">
        <v>25</v>
      </c>
      <c r="L321" t="s">
        <v>344</v>
      </c>
      <c r="M321" t="s">
        <v>332</v>
      </c>
      <c r="N321" t="s">
        <v>393</v>
      </c>
      <c r="O321" t="b">
        <f t="shared" si="8"/>
        <v>1</v>
      </c>
      <c r="P321" t="b">
        <f t="shared" si="9"/>
        <v>1</v>
      </c>
    </row>
    <row r="322" spans="1:16" ht="12.75">
      <c r="A322" t="s">
        <v>22</v>
      </c>
      <c r="B322" t="s">
        <v>1831</v>
      </c>
      <c r="C322" t="s">
        <v>332</v>
      </c>
      <c r="D322" t="s">
        <v>394</v>
      </c>
      <c r="E322">
        <v>0</v>
      </c>
      <c r="F322">
        <v>0</v>
      </c>
      <c r="G322">
        <v>0</v>
      </c>
      <c r="H322">
        <v>150</v>
      </c>
      <c r="I322">
        <v>100</v>
      </c>
      <c r="J322">
        <v>50</v>
      </c>
      <c r="K322" s="30" t="s">
        <v>25</v>
      </c>
      <c r="L322" t="s">
        <v>386</v>
      </c>
      <c r="M322" t="s">
        <v>332</v>
      </c>
      <c r="N322" t="s">
        <v>394</v>
      </c>
      <c r="O322" t="b">
        <f t="shared" si="8"/>
        <v>1</v>
      </c>
      <c r="P322" t="b">
        <f t="shared" si="9"/>
        <v>1</v>
      </c>
    </row>
    <row r="323" spans="1:16" ht="12.75">
      <c r="A323" t="s">
        <v>22</v>
      </c>
      <c r="B323" t="s">
        <v>1831</v>
      </c>
      <c r="C323" t="s">
        <v>332</v>
      </c>
      <c r="D323" t="s">
        <v>395</v>
      </c>
      <c r="E323">
        <v>0</v>
      </c>
      <c r="F323">
        <v>0</v>
      </c>
      <c r="G323">
        <v>0</v>
      </c>
      <c r="H323">
        <v>42</v>
      </c>
      <c r="I323">
        <v>0</v>
      </c>
      <c r="J323">
        <v>42</v>
      </c>
      <c r="K323" s="30" t="s">
        <v>25</v>
      </c>
      <c r="M323" t="s">
        <v>332</v>
      </c>
      <c r="N323" t="s">
        <v>395</v>
      </c>
      <c r="O323" t="b">
        <f aca="true" t="shared" si="10" ref="O323:O386">C323=M323</f>
        <v>1</v>
      </c>
      <c r="P323" t="b">
        <f aca="true" t="shared" si="11" ref="P323:P386">D323=N323</f>
        <v>1</v>
      </c>
    </row>
    <row r="324" spans="1:16" ht="12.75">
      <c r="A324" t="s">
        <v>22</v>
      </c>
      <c r="B324" t="s">
        <v>1831</v>
      </c>
      <c r="C324" t="s">
        <v>332</v>
      </c>
      <c r="D324" t="s">
        <v>396</v>
      </c>
      <c r="E324">
        <v>67</v>
      </c>
      <c r="F324">
        <v>67</v>
      </c>
      <c r="G324">
        <v>0</v>
      </c>
      <c r="H324">
        <v>1452</v>
      </c>
      <c r="I324">
        <v>735</v>
      </c>
      <c r="J324">
        <v>717</v>
      </c>
      <c r="K324" s="30" t="s">
        <v>25</v>
      </c>
      <c r="L324" t="s">
        <v>397</v>
      </c>
      <c r="M324" t="s">
        <v>332</v>
      </c>
      <c r="N324" t="s">
        <v>396</v>
      </c>
      <c r="O324" t="b">
        <f t="shared" si="10"/>
        <v>1</v>
      </c>
      <c r="P324" t="b">
        <f t="shared" si="11"/>
        <v>1</v>
      </c>
    </row>
    <row r="325" spans="1:16" ht="12.75">
      <c r="A325" t="s">
        <v>22</v>
      </c>
      <c r="B325" t="s">
        <v>1831</v>
      </c>
      <c r="C325" t="s">
        <v>332</v>
      </c>
      <c r="D325" t="s">
        <v>398</v>
      </c>
      <c r="E325">
        <v>51</v>
      </c>
      <c r="F325">
        <v>51</v>
      </c>
      <c r="G325">
        <v>0</v>
      </c>
      <c r="H325">
        <v>993</v>
      </c>
      <c r="I325">
        <v>430</v>
      </c>
      <c r="J325">
        <v>563</v>
      </c>
      <c r="K325" s="30" t="s">
        <v>25</v>
      </c>
      <c r="L325" t="s">
        <v>344</v>
      </c>
      <c r="M325" t="s">
        <v>332</v>
      </c>
      <c r="N325" t="s">
        <v>398</v>
      </c>
      <c r="O325" t="b">
        <f t="shared" si="10"/>
        <v>1</v>
      </c>
      <c r="P325" t="b">
        <f t="shared" si="11"/>
        <v>1</v>
      </c>
    </row>
    <row r="326" spans="1:16" ht="12.75">
      <c r="A326" t="s">
        <v>22</v>
      </c>
      <c r="B326" t="s">
        <v>1831</v>
      </c>
      <c r="C326" t="s">
        <v>332</v>
      </c>
      <c r="D326" t="s">
        <v>399</v>
      </c>
      <c r="E326">
        <v>291</v>
      </c>
      <c r="F326">
        <v>291</v>
      </c>
      <c r="G326">
        <v>0</v>
      </c>
      <c r="H326">
        <v>1151</v>
      </c>
      <c r="I326">
        <v>625</v>
      </c>
      <c r="J326">
        <v>526</v>
      </c>
      <c r="K326" s="30" t="s">
        <v>25</v>
      </c>
      <c r="L326" t="s">
        <v>400</v>
      </c>
      <c r="M326" t="s">
        <v>332</v>
      </c>
      <c r="N326" t="s">
        <v>399</v>
      </c>
      <c r="O326" t="b">
        <f t="shared" si="10"/>
        <v>1</v>
      </c>
      <c r="P326" t="b">
        <f t="shared" si="11"/>
        <v>1</v>
      </c>
    </row>
    <row r="327" spans="1:16" ht="12.75">
      <c r="A327" t="s">
        <v>22</v>
      </c>
      <c r="B327" t="s">
        <v>1830</v>
      </c>
      <c r="C327" t="s">
        <v>401</v>
      </c>
      <c r="D327" t="s">
        <v>402</v>
      </c>
      <c r="E327">
        <v>0</v>
      </c>
      <c r="F327">
        <v>0</v>
      </c>
      <c r="G327">
        <v>0</v>
      </c>
      <c r="H327">
        <v>650</v>
      </c>
      <c r="I327">
        <v>391</v>
      </c>
      <c r="J327">
        <v>259</v>
      </c>
      <c r="K327" s="30" t="s">
        <v>25</v>
      </c>
      <c r="M327" t="s">
        <v>401</v>
      </c>
      <c r="N327" t="s">
        <v>402</v>
      </c>
      <c r="O327" t="b">
        <f t="shared" si="10"/>
        <v>1</v>
      </c>
      <c r="P327" t="b">
        <f t="shared" si="11"/>
        <v>1</v>
      </c>
    </row>
    <row r="328" spans="1:16" ht="12.75">
      <c r="A328" t="s">
        <v>22</v>
      </c>
      <c r="B328" t="s">
        <v>1830</v>
      </c>
      <c r="C328" t="s">
        <v>401</v>
      </c>
      <c r="D328" t="s">
        <v>403</v>
      </c>
      <c r="E328">
        <v>0</v>
      </c>
      <c r="F328">
        <v>0</v>
      </c>
      <c r="G328">
        <v>0</v>
      </c>
      <c r="H328">
        <v>110</v>
      </c>
      <c r="I328">
        <v>70</v>
      </c>
      <c r="J328">
        <v>40</v>
      </c>
      <c r="K328" s="30" t="s">
        <v>25</v>
      </c>
      <c r="M328" t="s">
        <v>401</v>
      </c>
      <c r="N328" t="s">
        <v>403</v>
      </c>
      <c r="O328" t="b">
        <f t="shared" si="10"/>
        <v>1</v>
      </c>
      <c r="P328" t="b">
        <f t="shared" si="11"/>
        <v>1</v>
      </c>
    </row>
    <row r="329" spans="1:16" ht="12.75">
      <c r="A329" t="s">
        <v>22</v>
      </c>
      <c r="B329" t="s">
        <v>1830</v>
      </c>
      <c r="C329" t="s">
        <v>404</v>
      </c>
      <c r="D329" t="s">
        <v>405</v>
      </c>
      <c r="E329">
        <v>0</v>
      </c>
      <c r="F329">
        <v>0</v>
      </c>
      <c r="G329">
        <v>0</v>
      </c>
      <c r="H329">
        <v>40</v>
      </c>
      <c r="I329">
        <v>0</v>
      </c>
      <c r="J329">
        <v>40</v>
      </c>
      <c r="K329" s="30" t="s">
        <v>25</v>
      </c>
      <c r="M329" t="s">
        <v>404</v>
      </c>
      <c r="N329" t="s">
        <v>405</v>
      </c>
      <c r="O329" t="b">
        <f t="shared" si="10"/>
        <v>1</v>
      </c>
      <c r="P329" t="b">
        <f t="shared" si="11"/>
        <v>1</v>
      </c>
    </row>
    <row r="330" spans="1:16" ht="12.75">
      <c r="A330" t="s">
        <v>22</v>
      </c>
      <c r="B330" t="s">
        <v>1830</v>
      </c>
      <c r="C330" t="s">
        <v>406</v>
      </c>
      <c r="D330" t="s">
        <v>407</v>
      </c>
      <c r="E330">
        <v>56</v>
      </c>
      <c r="F330">
        <v>56</v>
      </c>
      <c r="G330">
        <v>0</v>
      </c>
      <c r="H330">
        <v>1075</v>
      </c>
      <c r="I330">
        <v>616</v>
      </c>
      <c r="J330">
        <v>459</v>
      </c>
      <c r="K330" s="30" t="s">
        <v>25</v>
      </c>
      <c r="M330" t="s">
        <v>406</v>
      </c>
      <c r="N330" t="s">
        <v>407</v>
      </c>
      <c r="O330" t="b">
        <f t="shared" si="10"/>
        <v>1</v>
      </c>
      <c r="P330" t="b">
        <f t="shared" si="11"/>
        <v>1</v>
      </c>
    </row>
    <row r="331" spans="1:16" ht="12.75">
      <c r="A331" t="s">
        <v>22</v>
      </c>
      <c r="B331" t="s">
        <v>1830</v>
      </c>
      <c r="C331" t="s">
        <v>406</v>
      </c>
      <c r="D331" t="s">
        <v>408</v>
      </c>
      <c r="E331">
        <v>227</v>
      </c>
      <c r="F331">
        <v>227</v>
      </c>
      <c r="G331">
        <v>0</v>
      </c>
      <c r="H331">
        <v>2755</v>
      </c>
      <c r="I331">
        <v>1470</v>
      </c>
      <c r="J331">
        <v>1285</v>
      </c>
      <c r="K331" s="30" t="s">
        <v>25</v>
      </c>
      <c r="M331" t="s">
        <v>406</v>
      </c>
      <c r="N331" t="s">
        <v>408</v>
      </c>
      <c r="O331" t="b">
        <f t="shared" si="10"/>
        <v>1</v>
      </c>
      <c r="P331" t="b">
        <f t="shared" si="11"/>
        <v>1</v>
      </c>
    </row>
    <row r="332" spans="1:16" ht="12.75">
      <c r="A332" t="s">
        <v>22</v>
      </c>
      <c r="B332" t="s">
        <v>1830</v>
      </c>
      <c r="C332" t="s">
        <v>409</v>
      </c>
      <c r="D332" t="s">
        <v>410</v>
      </c>
      <c r="E332">
        <v>0</v>
      </c>
      <c r="F332">
        <v>0</v>
      </c>
      <c r="G332">
        <v>0</v>
      </c>
      <c r="H332">
        <v>70</v>
      </c>
      <c r="I332">
        <v>0</v>
      </c>
      <c r="J332">
        <v>70</v>
      </c>
      <c r="K332" s="30" t="s">
        <v>25</v>
      </c>
      <c r="M332" t="s">
        <v>409</v>
      </c>
      <c r="N332" t="s">
        <v>410</v>
      </c>
      <c r="O332" t="b">
        <f t="shared" si="10"/>
        <v>1</v>
      </c>
      <c r="P332" t="b">
        <f t="shared" si="11"/>
        <v>1</v>
      </c>
    </row>
    <row r="333" spans="1:16" ht="12.75">
      <c r="A333" t="s">
        <v>22</v>
      </c>
      <c r="B333" t="s">
        <v>1830</v>
      </c>
      <c r="C333" t="s">
        <v>411</v>
      </c>
      <c r="D333" t="s">
        <v>412</v>
      </c>
      <c r="E333">
        <v>99</v>
      </c>
      <c r="F333">
        <v>99</v>
      </c>
      <c r="G333">
        <v>0</v>
      </c>
      <c r="H333">
        <v>660</v>
      </c>
      <c r="I333">
        <v>396</v>
      </c>
      <c r="J333">
        <v>264</v>
      </c>
      <c r="K333" s="30" t="s">
        <v>25</v>
      </c>
      <c r="M333" t="s">
        <v>411</v>
      </c>
      <c r="N333" t="s">
        <v>412</v>
      </c>
      <c r="O333" t="b">
        <f t="shared" si="10"/>
        <v>1</v>
      </c>
      <c r="P333" t="b">
        <f t="shared" si="11"/>
        <v>1</v>
      </c>
    </row>
    <row r="334" spans="1:16" ht="12.75">
      <c r="A334" t="s">
        <v>22</v>
      </c>
      <c r="B334" t="s">
        <v>1830</v>
      </c>
      <c r="C334" t="s">
        <v>413</v>
      </c>
      <c r="D334" t="s">
        <v>414</v>
      </c>
      <c r="E334">
        <v>1188</v>
      </c>
      <c r="F334">
        <v>1168</v>
      </c>
      <c r="G334">
        <v>20</v>
      </c>
      <c r="H334">
        <v>3920</v>
      </c>
      <c r="I334">
        <v>1860</v>
      </c>
      <c r="J334">
        <v>2060</v>
      </c>
      <c r="K334" s="30" t="s">
        <v>25</v>
      </c>
      <c r="M334" t="s">
        <v>413</v>
      </c>
      <c r="N334" t="s">
        <v>414</v>
      </c>
      <c r="O334" t="b">
        <f t="shared" si="10"/>
        <v>1</v>
      </c>
      <c r="P334" t="b">
        <f t="shared" si="11"/>
        <v>1</v>
      </c>
    </row>
    <row r="335" spans="1:16" ht="12.75">
      <c r="A335" t="s">
        <v>22</v>
      </c>
      <c r="B335" t="s">
        <v>1830</v>
      </c>
      <c r="C335" t="s">
        <v>415</v>
      </c>
      <c r="D335" t="s">
        <v>416</v>
      </c>
      <c r="E335">
        <v>0</v>
      </c>
      <c r="F335">
        <v>0</v>
      </c>
      <c r="G335">
        <v>0</v>
      </c>
      <c r="H335">
        <v>45</v>
      </c>
      <c r="I335">
        <v>0</v>
      </c>
      <c r="J335">
        <v>45</v>
      </c>
      <c r="K335" s="30" t="s">
        <v>25</v>
      </c>
      <c r="M335" t="s">
        <v>415</v>
      </c>
      <c r="N335" t="s">
        <v>416</v>
      </c>
      <c r="O335" t="b">
        <f t="shared" si="10"/>
        <v>1</v>
      </c>
      <c r="P335" t="b">
        <f t="shared" si="11"/>
        <v>1</v>
      </c>
    </row>
    <row r="336" spans="1:16" ht="12.75">
      <c r="A336" t="s">
        <v>22</v>
      </c>
      <c r="B336" t="s">
        <v>1830</v>
      </c>
      <c r="C336" t="s">
        <v>417</v>
      </c>
      <c r="D336" t="s">
        <v>418</v>
      </c>
      <c r="E336">
        <v>0</v>
      </c>
      <c r="F336">
        <v>0</v>
      </c>
      <c r="G336">
        <v>0</v>
      </c>
      <c r="H336">
        <v>300</v>
      </c>
      <c r="I336">
        <v>200</v>
      </c>
      <c r="J336">
        <v>100</v>
      </c>
      <c r="K336" s="30" t="s">
        <v>25</v>
      </c>
      <c r="M336" t="s">
        <v>417</v>
      </c>
      <c r="N336" t="s">
        <v>418</v>
      </c>
      <c r="O336" t="b">
        <f t="shared" si="10"/>
        <v>1</v>
      </c>
      <c r="P336" t="b">
        <f t="shared" si="11"/>
        <v>1</v>
      </c>
    </row>
    <row r="337" spans="1:16" ht="12.75">
      <c r="A337" t="s">
        <v>22</v>
      </c>
      <c r="B337" t="s">
        <v>1830</v>
      </c>
      <c r="C337" t="s">
        <v>419</v>
      </c>
      <c r="D337" t="s">
        <v>420</v>
      </c>
      <c r="E337">
        <v>0</v>
      </c>
      <c r="F337">
        <v>0</v>
      </c>
      <c r="G337">
        <v>0</v>
      </c>
      <c r="H337">
        <v>45</v>
      </c>
      <c r="I337">
        <v>0</v>
      </c>
      <c r="J337">
        <v>45</v>
      </c>
      <c r="K337" s="30" t="s">
        <v>25</v>
      </c>
      <c r="M337" t="s">
        <v>419</v>
      </c>
      <c r="N337" t="s">
        <v>420</v>
      </c>
      <c r="O337" t="b">
        <f t="shared" si="10"/>
        <v>1</v>
      </c>
      <c r="P337" t="b">
        <f t="shared" si="11"/>
        <v>1</v>
      </c>
    </row>
    <row r="338" spans="1:16" ht="12.75">
      <c r="A338" t="s">
        <v>22</v>
      </c>
      <c r="B338" t="s">
        <v>1830</v>
      </c>
      <c r="C338" t="s">
        <v>421</v>
      </c>
      <c r="D338" t="s">
        <v>422</v>
      </c>
      <c r="E338">
        <v>0</v>
      </c>
      <c r="F338">
        <v>0</v>
      </c>
      <c r="G338">
        <v>0</v>
      </c>
      <c r="H338">
        <v>135</v>
      </c>
      <c r="I338">
        <v>65</v>
      </c>
      <c r="J338">
        <v>70</v>
      </c>
      <c r="K338" s="30" t="s">
        <v>25</v>
      </c>
      <c r="M338" t="s">
        <v>421</v>
      </c>
      <c r="N338" t="s">
        <v>422</v>
      </c>
      <c r="O338" t="b">
        <f t="shared" si="10"/>
        <v>1</v>
      </c>
      <c r="P338" t="b">
        <f t="shared" si="11"/>
        <v>1</v>
      </c>
    </row>
    <row r="339" spans="1:16" ht="12.75">
      <c r="A339" t="s">
        <v>22</v>
      </c>
      <c r="B339" t="s">
        <v>1830</v>
      </c>
      <c r="C339" t="s">
        <v>421</v>
      </c>
      <c r="D339" t="s">
        <v>423</v>
      </c>
      <c r="E339">
        <v>63</v>
      </c>
      <c r="F339">
        <v>63</v>
      </c>
      <c r="G339">
        <v>0</v>
      </c>
      <c r="H339">
        <v>1175</v>
      </c>
      <c r="I339">
        <v>588</v>
      </c>
      <c r="J339">
        <v>587</v>
      </c>
      <c r="K339" s="30" t="s">
        <v>25</v>
      </c>
      <c r="M339" t="s">
        <v>421</v>
      </c>
      <c r="N339" t="s">
        <v>423</v>
      </c>
      <c r="O339" t="b">
        <f t="shared" si="10"/>
        <v>1</v>
      </c>
      <c r="P339" t="b">
        <f t="shared" si="11"/>
        <v>1</v>
      </c>
    </row>
    <row r="340" spans="1:16" ht="12.75">
      <c r="A340" t="s">
        <v>22</v>
      </c>
      <c r="B340" t="s">
        <v>1831</v>
      </c>
      <c r="C340" t="s">
        <v>269</v>
      </c>
      <c r="D340" t="s">
        <v>424</v>
      </c>
      <c r="E340">
        <v>261</v>
      </c>
      <c r="F340">
        <v>261</v>
      </c>
      <c r="G340">
        <v>0</v>
      </c>
      <c r="H340">
        <v>2010</v>
      </c>
      <c r="I340">
        <v>1079</v>
      </c>
      <c r="J340">
        <v>931</v>
      </c>
      <c r="K340" s="30" t="s">
        <v>25</v>
      </c>
      <c r="M340" t="s">
        <v>269</v>
      </c>
      <c r="N340" t="s">
        <v>424</v>
      </c>
      <c r="O340" t="b">
        <f t="shared" si="10"/>
        <v>1</v>
      </c>
      <c r="P340" t="b">
        <f t="shared" si="11"/>
        <v>1</v>
      </c>
    </row>
    <row r="341" spans="1:16" ht="12.75">
      <c r="A341" t="s">
        <v>22</v>
      </c>
      <c r="B341" t="s">
        <v>1831</v>
      </c>
      <c r="C341" t="s">
        <v>269</v>
      </c>
      <c r="D341" t="s">
        <v>425</v>
      </c>
      <c r="E341">
        <v>3</v>
      </c>
      <c r="F341">
        <v>3</v>
      </c>
      <c r="G341">
        <v>0</v>
      </c>
      <c r="H341">
        <v>635</v>
      </c>
      <c r="I341">
        <v>357</v>
      </c>
      <c r="J341">
        <v>278</v>
      </c>
      <c r="K341" s="30" t="s">
        <v>25</v>
      </c>
      <c r="M341" t="s">
        <v>269</v>
      </c>
      <c r="N341" t="s">
        <v>425</v>
      </c>
      <c r="O341" t="b">
        <f t="shared" si="10"/>
        <v>1</v>
      </c>
      <c r="P341" t="b">
        <f t="shared" si="11"/>
        <v>1</v>
      </c>
    </row>
    <row r="342" spans="1:16" ht="12.75">
      <c r="A342" t="s">
        <v>22</v>
      </c>
      <c r="B342" t="s">
        <v>1831</v>
      </c>
      <c r="C342" t="s">
        <v>269</v>
      </c>
      <c r="D342" t="s">
        <v>426</v>
      </c>
      <c r="E342">
        <v>4</v>
      </c>
      <c r="F342">
        <v>4</v>
      </c>
      <c r="G342">
        <v>0</v>
      </c>
      <c r="H342">
        <v>865</v>
      </c>
      <c r="I342">
        <v>417</v>
      </c>
      <c r="J342">
        <v>448</v>
      </c>
      <c r="K342" s="30" t="s">
        <v>25</v>
      </c>
      <c r="M342" t="s">
        <v>269</v>
      </c>
      <c r="N342" t="s">
        <v>426</v>
      </c>
      <c r="O342" t="b">
        <f t="shared" si="10"/>
        <v>1</v>
      </c>
      <c r="P342" t="b">
        <f t="shared" si="11"/>
        <v>1</v>
      </c>
    </row>
    <row r="343" spans="1:16" ht="12.75">
      <c r="A343" t="s">
        <v>22</v>
      </c>
      <c r="B343" t="s">
        <v>1831</v>
      </c>
      <c r="C343" t="s">
        <v>269</v>
      </c>
      <c r="D343" t="s">
        <v>427</v>
      </c>
      <c r="E343">
        <v>3</v>
      </c>
      <c r="F343">
        <v>3</v>
      </c>
      <c r="G343">
        <v>0</v>
      </c>
      <c r="H343">
        <v>315</v>
      </c>
      <c r="I343">
        <v>174</v>
      </c>
      <c r="J343">
        <v>141</v>
      </c>
      <c r="K343" s="30" t="s">
        <v>25</v>
      </c>
      <c r="M343" t="s">
        <v>269</v>
      </c>
      <c r="N343" t="s">
        <v>427</v>
      </c>
      <c r="O343" t="b">
        <f t="shared" si="10"/>
        <v>1</v>
      </c>
      <c r="P343" t="b">
        <f t="shared" si="11"/>
        <v>1</v>
      </c>
    </row>
    <row r="344" spans="1:16" ht="12.75">
      <c r="A344" t="s">
        <v>22</v>
      </c>
      <c r="B344" t="s">
        <v>1831</v>
      </c>
      <c r="C344" t="s">
        <v>269</v>
      </c>
      <c r="D344" t="s">
        <v>428</v>
      </c>
      <c r="E344">
        <v>0</v>
      </c>
      <c r="F344">
        <v>0</v>
      </c>
      <c r="G344">
        <v>0</v>
      </c>
      <c r="H344">
        <v>225</v>
      </c>
      <c r="I344">
        <v>123</v>
      </c>
      <c r="J344">
        <v>102</v>
      </c>
      <c r="K344" s="30" t="s">
        <v>25</v>
      </c>
      <c r="M344" t="s">
        <v>269</v>
      </c>
      <c r="N344" t="s">
        <v>428</v>
      </c>
      <c r="O344" t="b">
        <f t="shared" si="10"/>
        <v>1</v>
      </c>
      <c r="P344" t="b">
        <f t="shared" si="11"/>
        <v>1</v>
      </c>
    </row>
    <row r="345" spans="1:16" ht="12.75">
      <c r="A345" t="s">
        <v>22</v>
      </c>
      <c r="B345" t="s">
        <v>1831</v>
      </c>
      <c r="C345" t="s">
        <v>269</v>
      </c>
      <c r="D345" t="s">
        <v>429</v>
      </c>
      <c r="E345">
        <v>0</v>
      </c>
      <c r="F345">
        <v>0</v>
      </c>
      <c r="G345">
        <v>0</v>
      </c>
      <c r="H345">
        <v>75</v>
      </c>
      <c r="I345">
        <v>0</v>
      </c>
      <c r="J345">
        <v>75</v>
      </c>
      <c r="K345" s="30" t="s">
        <v>25</v>
      </c>
      <c r="M345" t="s">
        <v>269</v>
      </c>
      <c r="N345" t="s">
        <v>429</v>
      </c>
      <c r="O345" t="b">
        <f t="shared" si="10"/>
        <v>1</v>
      </c>
      <c r="P345" t="b">
        <f t="shared" si="11"/>
        <v>1</v>
      </c>
    </row>
    <row r="346" spans="1:16" ht="12.75">
      <c r="A346" t="s">
        <v>22</v>
      </c>
      <c r="B346" t="s">
        <v>1831</v>
      </c>
      <c r="C346" t="s">
        <v>269</v>
      </c>
      <c r="D346" t="s">
        <v>430</v>
      </c>
      <c r="E346">
        <v>0</v>
      </c>
      <c r="F346">
        <v>0</v>
      </c>
      <c r="G346">
        <v>0</v>
      </c>
      <c r="H346">
        <v>270</v>
      </c>
      <c r="I346">
        <v>91</v>
      </c>
      <c r="J346">
        <v>179</v>
      </c>
      <c r="K346" s="30" t="s">
        <v>25</v>
      </c>
      <c r="M346" t="s">
        <v>269</v>
      </c>
      <c r="N346" t="s">
        <v>430</v>
      </c>
      <c r="O346" t="b">
        <f t="shared" si="10"/>
        <v>1</v>
      </c>
      <c r="P346" t="b">
        <f t="shared" si="11"/>
        <v>1</v>
      </c>
    </row>
    <row r="347" spans="1:16" ht="12.75">
      <c r="A347" t="s">
        <v>22</v>
      </c>
      <c r="B347" t="s">
        <v>1831</v>
      </c>
      <c r="C347" t="s">
        <v>269</v>
      </c>
      <c r="D347" t="s">
        <v>431</v>
      </c>
      <c r="E347">
        <v>261</v>
      </c>
      <c r="F347">
        <v>131</v>
      </c>
      <c r="G347">
        <v>130</v>
      </c>
      <c r="H347">
        <v>938</v>
      </c>
      <c r="I347">
        <v>340</v>
      </c>
      <c r="J347">
        <v>598</v>
      </c>
      <c r="K347" s="30" t="s">
        <v>25</v>
      </c>
      <c r="M347" t="s">
        <v>269</v>
      </c>
      <c r="N347" t="s">
        <v>431</v>
      </c>
      <c r="O347" t="b">
        <f t="shared" si="10"/>
        <v>1</v>
      </c>
      <c r="P347" t="b">
        <f t="shared" si="11"/>
        <v>1</v>
      </c>
    </row>
    <row r="348" spans="1:16" ht="12.75">
      <c r="A348" t="s">
        <v>22</v>
      </c>
      <c r="B348" t="s">
        <v>1831</v>
      </c>
      <c r="C348" t="s">
        <v>269</v>
      </c>
      <c r="D348" t="s">
        <v>432</v>
      </c>
      <c r="E348">
        <v>156</v>
      </c>
      <c r="F348">
        <v>156</v>
      </c>
      <c r="G348">
        <v>0</v>
      </c>
      <c r="H348">
        <v>1890</v>
      </c>
      <c r="I348">
        <v>1111</v>
      </c>
      <c r="J348">
        <v>779</v>
      </c>
      <c r="K348" s="30" t="s">
        <v>25</v>
      </c>
      <c r="M348" t="s">
        <v>269</v>
      </c>
      <c r="N348" t="s">
        <v>432</v>
      </c>
      <c r="O348" t="b">
        <f t="shared" si="10"/>
        <v>1</v>
      </c>
      <c r="P348" t="b">
        <f t="shared" si="11"/>
        <v>1</v>
      </c>
    </row>
    <row r="349" spans="1:16" ht="12.75">
      <c r="A349" t="s">
        <v>22</v>
      </c>
      <c r="B349" t="s">
        <v>1831</v>
      </c>
      <c r="C349" t="s">
        <v>269</v>
      </c>
      <c r="D349" t="s">
        <v>433</v>
      </c>
      <c r="E349">
        <v>3</v>
      </c>
      <c r="F349">
        <v>3</v>
      </c>
      <c r="G349">
        <v>0</v>
      </c>
      <c r="H349">
        <v>220</v>
      </c>
      <c r="I349">
        <v>109</v>
      </c>
      <c r="J349">
        <v>111</v>
      </c>
      <c r="K349" s="30" t="s">
        <v>25</v>
      </c>
      <c r="M349" t="s">
        <v>269</v>
      </c>
      <c r="N349" t="s">
        <v>433</v>
      </c>
      <c r="O349" t="b">
        <f t="shared" si="10"/>
        <v>1</v>
      </c>
      <c r="P349" t="b">
        <f t="shared" si="11"/>
        <v>1</v>
      </c>
    </row>
    <row r="350" spans="1:16" ht="12.75">
      <c r="A350" t="s">
        <v>22</v>
      </c>
      <c r="B350" t="s">
        <v>1831</v>
      </c>
      <c r="C350" t="s">
        <v>269</v>
      </c>
      <c r="D350" t="s">
        <v>434</v>
      </c>
      <c r="E350">
        <v>0</v>
      </c>
      <c r="F350">
        <v>0</v>
      </c>
      <c r="G350">
        <v>0</v>
      </c>
      <c r="H350">
        <v>507</v>
      </c>
      <c r="I350">
        <v>235</v>
      </c>
      <c r="J350">
        <v>272</v>
      </c>
      <c r="K350" s="30" t="s">
        <v>25</v>
      </c>
      <c r="M350" t="s">
        <v>269</v>
      </c>
      <c r="N350" t="s">
        <v>434</v>
      </c>
      <c r="O350" t="b">
        <f t="shared" si="10"/>
        <v>1</v>
      </c>
      <c r="P350" t="b">
        <f t="shared" si="11"/>
        <v>1</v>
      </c>
    </row>
    <row r="351" spans="1:16" ht="12.75">
      <c r="A351" t="s">
        <v>22</v>
      </c>
      <c r="B351" t="s">
        <v>1831</v>
      </c>
      <c r="C351" t="s">
        <v>269</v>
      </c>
      <c r="D351" t="s">
        <v>435</v>
      </c>
      <c r="E351">
        <v>0</v>
      </c>
      <c r="F351">
        <v>0</v>
      </c>
      <c r="G351">
        <v>0</v>
      </c>
      <c r="H351">
        <v>247</v>
      </c>
      <c r="I351">
        <v>147</v>
      </c>
      <c r="J351">
        <v>100</v>
      </c>
      <c r="K351" s="30" t="s">
        <v>25</v>
      </c>
      <c r="M351" t="s">
        <v>269</v>
      </c>
      <c r="N351" t="s">
        <v>435</v>
      </c>
      <c r="O351" t="b">
        <f t="shared" si="10"/>
        <v>1</v>
      </c>
      <c r="P351" t="b">
        <f t="shared" si="11"/>
        <v>1</v>
      </c>
    </row>
    <row r="352" spans="1:16" ht="12.75">
      <c r="A352" t="s">
        <v>22</v>
      </c>
      <c r="B352" t="s">
        <v>1831</v>
      </c>
      <c r="C352" t="s">
        <v>269</v>
      </c>
      <c r="D352" t="s">
        <v>436</v>
      </c>
      <c r="E352">
        <v>70</v>
      </c>
      <c r="F352">
        <v>70</v>
      </c>
      <c r="G352">
        <v>0</v>
      </c>
      <c r="H352">
        <v>1093</v>
      </c>
      <c r="I352">
        <v>515</v>
      </c>
      <c r="J352">
        <v>578</v>
      </c>
      <c r="K352" s="30" t="s">
        <v>25</v>
      </c>
      <c r="M352" t="s">
        <v>269</v>
      </c>
      <c r="N352" t="s">
        <v>436</v>
      </c>
      <c r="O352" t="b">
        <f t="shared" si="10"/>
        <v>1</v>
      </c>
      <c r="P352" t="b">
        <f t="shared" si="11"/>
        <v>1</v>
      </c>
    </row>
    <row r="353" spans="1:16" ht="12.75">
      <c r="A353" t="s">
        <v>22</v>
      </c>
      <c r="B353" t="s">
        <v>1831</v>
      </c>
      <c r="C353" t="s">
        <v>269</v>
      </c>
      <c r="D353" t="s">
        <v>437</v>
      </c>
      <c r="E353">
        <v>18</v>
      </c>
      <c r="F353">
        <v>18</v>
      </c>
      <c r="G353">
        <v>0</v>
      </c>
      <c r="H353">
        <v>134</v>
      </c>
      <c r="I353">
        <v>81</v>
      </c>
      <c r="J353">
        <v>53</v>
      </c>
      <c r="K353" s="30" t="s">
        <v>25</v>
      </c>
      <c r="M353" t="s">
        <v>269</v>
      </c>
      <c r="N353" t="s">
        <v>437</v>
      </c>
      <c r="O353" t="b">
        <f t="shared" si="10"/>
        <v>1</v>
      </c>
      <c r="P353" t="b">
        <f t="shared" si="11"/>
        <v>1</v>
      </c>
    </row>
    <row r="354" spans="1:16" ht="12.75">
      <c r="A354" t="s">
        <v>22</v>
      </c>
      <c r="B354" t="s">
        <v>1831</v>
      </c>
      <c r="C354" t="s">
        <v>269</v>
      </c>
      <c r="D354" t="s">
        <v>438</v>
      </c>
      <c r="E354">
        <v>0</v>
      </c>
      <c r="F354">
        <v>0</v>
      </c>
      <c r="G354">
        <v>0</v>
      </c>
      <c r="H354">
        <v>95</v>
      </c>
      <c r="I354">
        <v>41</v>
      </c>
      <c r="J354">
        <v>54</v>
      </c>
      <c r="K354" s="30" t="s">
        <v>25</v>
      </c>
      <c r="M354" t="s">
        <v>269</v>
      </c>
      <c r="N354" t="s">
        <v>438</v>
      </c>
      <c r="O354" t="b">
        <f t="shared" si="10"/>
        <v>1</v>
      </c>
      <c r="P354" t="b">
        <f t="shared" si="11"/>
        <v>1</v>
      </c>
    </row>
    <row r="355" spans="1:16" ht="12.75">
      <c r="A355" t="s">
        <v>22</v>
      </c>
      <c r="B355" t="s">
        <v>1831</v>
      </c>
      <c r="C355" t="s">
        <v>269</v>
      </c>
      <c r="D355" t="s">
        <v>439</v>
      </c>
      <c r="E355">
        <v>24</v>
      </c>
      <c r="F355">
        <v>24</v>
      </c>
      <c r="G355">
        <v>0</v>
      </c>
      <c r="H355">
        <v>190</v>
      </c>
      <c r="I355">
        <v>78</v>
      </c>
      <c r="J355">
        <v>112</v>
      </c>
      <c r="K355" s="30" t="s">
        <v>25</v>
      </c>
      <c r="M355" t="s">
        <v>269</v>
      </c>
      <c r="N355" t="s">
        <v>439</v>
      </c>
      <c r="O355" t="b">
        <f t="shared" si="10"/>
        <v>1</v>
      </c>
      <c r="P355" t="b">
        <f t="shared" si="11"/>
        <v>1</v>
      </c>
    </row>
    <row r="356" spans="1:16" ht="12.75">
      <c r="A356" t="s">
        <v>22</v>
      </c>
      <c r="B356" t="s">
        <v>1831</v>
      </c>
      <c r="C356" t="s">
        <v>269</v>
      </c>
      <c r="D356" t="s">
        <v>440</v>
      </c>
      <c r="E356">
        <v>0</v>
      </c>
      <c r="F356">
        <v>0</v>
      </c>
      <c r="G356">
        <v>0</v>
      </c>
      <c r="H356">
        <v>64</v>
      </c>
      <c r="I356">
        <v>27</v>
      </c>
      <c r="J356">
        <v>37</v>
      </c>
      <c r="K356" s="30" t="s">
        <v>25</v>
      </c>
      <c r="M356" t="s">
        <v>269</v>
      </c>
      <c r="N356" t="s">
        <v>440</v>
      </c>
      <c r="O356" t="b">
        <f t="shared" si="10"/>
        <v>1</v>
      </c>
      <c r="P356" t="b">
        <f t="shared" si="11"/>
        <v>1</v>
      </c>
    </row>
    <row r="357" spans="1:16" ht="12.75">
      <c r="A357" t="s">
        <v>22</v>
      </c>
      <c r="B357" t="s">
        <v>1831</v>
      </c>
      <c r="C357" t="s">
        <v>269</v>
      </c>
      <c r="D357" t="s">
        <v>441</v>
      </c>
      <c r="E357">
        <v>0</v>
      </c>
      <c r="F357">
        <v>0</v>
      </c>
      <c r="G357">
        <v>0</v>
      </c>
      <c r="H357">
        <v>427</v>
      </c>
      <c r="I357">
        <v>208</v>
      </c>
      <c r="J357">
        <v>219</v>
      </c>
      <c r="K357" s="30" t="s">
        <v>25</v>
      </c>
      <c r="M357" t="s">
        <v>269</v>
      </c>
      <c r="N357" t="s">
        <v>441</v>
      </c>
      <c r="O357" t="b">
        <f t="shared" si="10"/>
        <v>1</v>
      </c>
      <c r="P357" t="b">
        <f t="shared" si="11"/>
        <v>1</v>
      </c>
    </row>
    <row r="358" spans="1:16" ht="12.75">
      <c r="A358" t="s">
        <v>22</v>
      </c>
      <c r="B358" t="s">
        <v>1831</v>
      </c>
      <c r="C358" t="s">
        <v>269</v>
      </c>
      <c r="D358" t="s">
        <v>442</v>
      </c>
      <c r="E358">
        <v>0</v>
      </c>
      <c r="F358">
        <v>0</v>
      </c>
      <c r="G358">
        <v>0</v>
      </c>
      <c r="H358">
        <v>136</v>
      </c>
      <c r="I358">
        <v>101</v>
      </c>
      <c r="J358">
        <v>35</v>
      </c>
      <c r="K358" s="30" t="s">
        <v>25</v>
      </c>
      <c r="M358" t="s">
        <v>269</v>
      </c>
      <c r="N358" t="s">
        <v>442</v>
      </c>
      <c r="O358" t="b">
        <f t="shared" si="10"/>
        <v>1</v>
      </c>
      <c r="P358" t="b">
        <f t="shared" si="11"/>
        <v>1</v>
      </c>
    </row>
    <row r="359" spans="1:16" ht="12.75">
      <c r="A359" t="s">
        <v>22</v>
      </c>
      <c r="B359" t="s">
        <v>1831</v>
      </c>
      <c r="C359" t="s">
        <v>271</v>
      </c>
      <c r="D359" t="s">
        <v>443</v>
      </c>
      <c r="E359">
        <v>51</v>
      </c>
      <c r="F359">
        <v>51</v>
      </c>
      <c r="G359">
        <v>0</v>
      </c>
      <c r="H359">
        <v>1023</v>
      </c>
      <c r="I359">
        <v>466</v>
      </c>
      <c r="J359">
        <v>557</v>
      </c>
      <c r="K359" s="30" t="s">
        <v>25</v>
      </c>
      <c r="M359" t="s">
        <v>271</v>
      </c>
      <c r="N359" t="s">
        <v>443</v>
      </c>
      <c r="O359" t="b">
        <f t="shared" si="10"/>
        <v>1</v>
      </c>
      <c r="P359" t="b">
        <f t="shared" si="11"/>
        <v>1</v>
      </c>
    </row>
    <row r="360" spans="1:16" ht="12.75">
      <c r="A360" t="s">
        <v>22</v>
      </c>
      <c r="B360" t="s">
        <v>1831</v>
      </c>
      <c r="C360" t="s">
        <v>271</v>
      </c>
      <c r="D360" t="s">
        <v>444</v>
      </c>
      <c r="E360">
        <v>50</v>
      </c>
      <c r="F360">
        <v>50</v>
      </c>
      <c r="G360">
        <v>0</v>
      </c>
      <c r="H360">
        <v>1000</v>
      </c>
      <c r="I360">
        <v>451</v>
      </c>
      <c r="J360">
        <v>549</v>
      </c>
      <c r="K360" s="30" t="s">
        <v>25</v>
      </c>
      <c r="M360" t="s">
        <v>271</v>
      </c>
      <c r="N360" t="s">
        <v>444</v>
      </c>
      <c r="O360" t="b">
        <f t="shared" si="10"/>
        <v>1</v>
      </c>
      <c r="P360" t="b">
        <f t="shared" si="11"/>
        <v>1</v>
      </c>
    </row>
    <row r="361" spans="1:16" ht="12.75">
      <c r="A361" t="s">
        <v>22</v>
      </c>
      <c r="B361" t="s">
        <v>1831</v>
      </c>
      <c r="C361" t="s">
        <v>271</v>
      </c>
      <c r="D361" t="s">
        <v>445</v>
      </c>
      <c r="E361">
        <v>12</v>
      </c>
      <c r="F361">
        <v>12</v>
      </c>
      <c r="G361">
        <v>0</v>
      </c>
      <c r="H361">
        <v>667</v>
      </c>
      <c r="I361">
        <v>353</v>
      </c>
      <c r="J361">
        <v>314</v>
      </c>
      <c r="K361" s="30" t="s">
        <v>25</v>
      </c>
      <c r="M361" t="s">
        <v>271</v>
      </c>
      <c r="N361" t="s">
        <v>445</v>
      </c>
      <c r="O361" t="b">
        <f t="shared" si="10"/>
        <v>1</v>
      </c>
      <c r="P361" t="b">
        <f t="shared" si="11"/>
        <v>1</v>
      </c>
    </row>
    <row r="362" spans="1:16" ht="12.75">
      <c r="A362" t="s">
        <v>22</v>
      </c>
      <c r="B362" t="s">
        <v>1831</v>
      </c>
      <c r="C362" t="s">
        <v>271</v>
      </c>
      <c r="D362" t="s">
        <v>446</v>
      </c>
      <c r="E362">
        <v>141</v>
      </c>
      <c r="F362">
        <v>121</v>
      </c>
      <c r="G362">
        <v>20</v>
      </c>
      <c r="H362">
        <v>1030</v>
      </c>
      <c r="I362">
        <v>560</v>
      </c>
      <c r="J362">
        <v>470</v>
      </c>
      <c r="K362" s="30" t="s">
        <v>25</v>
      </c>
      <c r="M362" t="s">
        <v>271</v>
      </c>
      <c r="N362" t="s">
        <v>446</v>
      </c>
      <c r="O362" t="b">
        <f t="shared" si="10"/>
        <v>1</v>
      </c>
      <c r="P362" t="b">
        <f t="shared" si="11"/>
        <v>1</v>
      </c>
    </row>
    <row r="363" spans="1:16" ht="12.75">
      <c r="A363" t="s">
        <v>22</v>
      </c>
      <c r="B363" t="s">
        <v>1831</v>
      </c>
      <c r="C363" t="s">
        <v>271</v>
      </c>
      <c r="D363" t="s">
        <v>447</v>
      </c>
      <c r="E363">
        <v>68</v>
      </c>
      <c r="F363">
        <v>68</v>
      </c>
      <c r="G363">
        <v>0</v>
      </c>
      <c r="H363">
        <v>748</v>
      </c>
      <c r="I363">
        <v>310</v>
      </c>
      <c r="J363">
        <v>438</v>
      </c>
      <c r="K363" s="30" t="s">
        <v>25</v>
      </c>
      <c r="M363" t="s">
        <v>271</v>
      </c>
      <c r="N363" t="s">
        <v>447</v>
      </c>
      <c r="O363" t="b">
        <f t="shared" si="10"/>
        <v>1</v>
      </c>
      <c r="P363" t="b">
        <f t="shared" si="11"/>
        <v>1</v>
      </c>
    </row>
    <row r="364" spans="1:16" ht="12.75">
      <c r="A364" t="s">
        <v>22</v>
      </c>
      <c r="B364" t="s">
        <v>1831</v>
      </c>
      <c r="C364" t="s">
        <v>271</v>
      </c>
      <c r="D364" t="s">
        <v>448</v>
      </c>
      <c r="E364">
        <v>70</v>
      </c>
      <c r="F364">
        <v>70</v>
      </c>
      <c r="G364">
        <v>0</v>
      </c>
      <c r="H364">
        <v>1264</v>
      </c>
      <c r="I364">
        <v>658</v>
      </c>
      <c r="J364">
        <v>606</v>
      </c>
      <c r="K364" s="30" t="s">
        <v>25</v>
      </c>
      <c r="M364" t="s">
        <v>271</v>
      </c>
      <c r="N364" t="s">
        <v>448</v>
      </c>
      <c r="O364" t="b">
        <f t="shared" si="10"/>
        <v>1</v>
      </c>
      <c r="P364" t="b">
        <f t="shared" si="11"/>
        <v>1</v>
      </c>
    </row>
    <row r="365" spans="1:16" ht="12.75">
      <c r="A365" t="s">
        <v>22</v>
      </c>
      <c r="B365" t="s">
        <v>1831</v>
      </c>
      <c r="C365" t="s">
        <v>271</v>
      </c>
      <c r="D365" t="s">
        <v>449</v>
      </c>
      <c r="E365">
        <v>5</v>
      </c>
      <c r="F365">
        <v>5</v>
      </c>
      <c r="G365">
        <v>0</v>
      </c>
      <c r="H365">
        <v>190</v>
      </c>
      <c r="I365">
        <v>147</v>
      </c>
      <c r="J365">
        <v>43</v>
      </c>
      <c r="K365" s="30" t="s">
        <v>25</v>
      </c>
      <c r="M365" t="s">
        <v>271</v>
      </c>
      <c r="N365" t="s">
        <v>449</v>
      </c>
      <c r="O365" t="b">
        <f t="shared" si="10"/>
        <v>1</v>
      </c>
      <c r="P365" t="b">
        <f t="shared" si="11"/>
        <v>1</v>
      </c>
    </row>
    <row r="366" spans="1:16" ht="12.75">
      <c r="A366" t="s">
        <v>22</v>
      </c>
      <c r="B366" t="s">
        <v>1831</v>
      </c>
      <c r="C366" t="s">
        <v>271</v>
      </c>
      <c r="D366" t="s">
        <v>450</v>
      </c>
      <c r="E366">
        <v>4</v>
      </c>
      <c r="F366">
        <v>4</v>
      </c>
      <c r="G366">
        <v>0</v>
      </c>
      <c r="H366">
        <v>413</v>
      </c>
      <c r="I366">
        <v>253</v>
      </c>
      <c r="J366">
        <v>160</v>
      </c>
      <c r="K366" s="30" t="s">
        <v>25</v>
      </c>
      <c r="M366" t="s">
        <v>271</v>
      </c>
      <c r="N366" t="s">
        <v>450</v>
      </c>
      <c r="O366" t="b">
        <f t="shared" si="10"/>
        <v>1</v>
      </c>
      <c r="P366" t="b">
        <f t="shared" si="11"/>
        <v>1</v>
      </c>
    </row>
    <row r="367" spans="1:16" ht="12.75">
      <c r="A367" t="s">
        <v>22</v>
      </c>
      <c r="B367" t="s">
        <v>1831</v>
      </c>
      <c r="C367" t="s">
        <v>271</v>
      </c>
      <c r="D367" t="s">
        <v>451</v>
      </c>
      <c r="E367">
        <v>0</v>
      </c>
      <c r="F367">
        <v>0</v>
      </c>
      <c r="G367">
        <v>0</v>
      </c>
      <c r="H367">
        <v>457</v>
      </c>
      <c r="I367">
        <v>269</v>
      </c>
      <c r="J367">
        <v>188</v>
      </c>
      <c r="K367" s="30" t="s">
        <v>25</v>
      </c>
      <c r="M367" t="s">
        <v>271</v>
      </c>
      <c r="N367" t="s">
        <v>451</v>
      </c>
      <c r="O367" t="b">
        <f t="shared" si="10"/>
        <v>1</v>
      </c>
      <c r="P367" t="b">
        <f t="shared" si="11"/>
        <v>1</v>
      </c>
    </row>
    <row r="368" spans="1:16" ht="12.75">
      <c r="A368" t="s">
        <v>22</v>
      </c>
      <c r="B368" t="s">
        <v>1831</v>
      </c>
      <c r="C368" t="s">
        <v>271</v>
      </c>
      <c r="D368" t="s">
        <v>452</v>
      </c>
      <c r="E368">
        <v>50</v>
      </c>
      <c r="F368">
        <v>50</v>
      </c>
      <c r="G368">
        <v>0</v>
      </c>
      <c r="H368">
        <v>836</v>
      </c>
      <c r="I368">
        <v>454</v>
      </c>
      <c r="J368">
        <v>382</v>
      </c>
      <c r="K368" s="30" t="s">
        <v>25</v>
      </c>
      <c r="M368" t="s">
        <v>271</v>
      </c>
      <c r="N368" t="s">
        <v>452</v>
      </c>
      <c r="O368" t="b">
        <f t="shared" si="10"/>
        <v>1</v>
      </c>
      <c r="P368" t="b">
        <f t="shared" si="11"/>
        <v>1</v>
      </c>
    </row>
    <row r="369" spans="1:16" ht="12.75">
      <c r="A369" t="s">
        <v>22</v>
      </c>
      <c r="B369" t="s">
        <v>1831</v>
      </c>
      <c r="C369" t="s">
        <v>271</v>
      </c>
      <c r="D369" t="s">
        <v>453</v>
      </c>
      <c r="E369">
        <v>0</v>
      </c>
      <c r="F369">
        <v>0</v>
      </c>
      <c r="G369">
        <v>0</v>
      </c>
      <c r="H369">
        <v>146</v>
      </c>
      <c r="I369">
        <v>72</v>
      </c>
      <c r="J369">
        <v>74</v>
      </c>
      <c r="K369" s="30" t="s">
        <v>25</v>
      </c>
      <c r="M369" t="s">
        <v>271</v>
      </c>
      <c r="N369" t="s">
        <v>453</v>
      </c>
      <c r="O369" t="b">
        <f t="shared" si="10"/>
        <v>1</v>
      </c>
      <c r="P369" t="b">
        <f t="shared" si="11"/>
        <v>1</v>
      </c>
    </row>
    <row r="370" spans="1:16" ht="12.75">
      <c r="A370" t="s">
        <v>22</v>
      </c>
      <c r="B370" t="s">
        <v>1831</v>
      </c>
      <c r="C370" t="s">
        <v>271</v>
      </c>
      <c r="D370" t="s">
        <v>454</v>
      </c>
      <c r="E370">
        <v>0</v>
      </c>
      <c r="F370">
        <v>0</v>
      </c>
      <c r="G370">
        <v>0</v>
      </c>
      <c r="H370">
        <v>148</v>
      </c>
      <c r="I370">
        <v>96</v>
      </c>
      <c r="J370">
        <v>52</v>
      </c>
      <c r="K370" s="30" t="s">
        <v>25</v>
      </c>
      <c r="M370" t="s">
        <v>271</v>
      </c>
      <c r="N370" t="s">
        <v>454</v>
      </c>
      <c r="O370" t="b">
        <f t="shared" si="10"/>
        <v>1</v>
      </c>
      <c r="P370" t="b">
        <f t="shared" si="11"/>
        <v>1</v>
      </c>
    </row>
    <row r="371" spans="1:16" ht="12.75">
      <c r="A371" t="s">
        <v>22</v>
      </c>
      <c r="B371" t="s">
        <v>1831</v>
      </c>
      <c r="C371" t="s">
        <v>271</v>
      </c>
      <c r="D371" t="s">
        <v>455</v>
      </c>
      <c r="E371">
        <v>0</v>
      </c>
      <c r="F371">
        <v>0</v>
      </c>
      <c r="G371">
        <v>0</v>
      </c>
      <c r="H371">
        <v>308</v>
      </c>
      <c r="I371">
        <v>131</v>
      </c>
      <c r="J371">
        <v>177</v>
      </c>
      <c r="K371" s="30" t="s">
        <v>25</v>
      </c>
      <c r="M371" t="s">
        <v>271</v>
      </c>
      <c r="N371" t="s">
        <v>455</v>
      </c>
      <c r="O371" t="b">
        <f t="shared" si="10"/>
        <v>1</v>
      </c>
      <c r="P371" t="b">
        <f t="shared" si="11"/>
        <v>1</v>
      </c>
    </row>
    <row r="372" spans="1:16" ht="12.75">
      <c r="A372" t="s">
        <v>22</v>
      </c>
      <c r="B372" t="s">
        <v>1831</v>
      </c>
      <c r="C372" t="s">
        <v>456</v>
      </c>
      <c r="D372" t="s">
        <v>457</v>
      </c>
      <c r="E372">
        <v>71</v>
      </c>
      <c r="F372">
        <v>71</v>
      </c>
      <c r="G372">
        <v>0</v>
      </c>
      <c r="H372">
        <v>1910</v>
      </c>
      <c r="I372">
        <v>1305</v>
      </c>
      <c r="J372">
        <v>605</v>
      </c>
      <c r="K372" s="30" t="s">
        <v>25</v>
      </c>
      <c r="M372" t="s">
        <v>456</v>
      </c>
      <c r="N372" t="s">
        <v>457</v>
      </c>
      <c r="O372" t="b">
        <f t="shared" si="10"/>
        <v>1</v>
      </c>
      <c r="P372" t="b">
        <f t="shared" si="11"/>
        <v>1</v>
      </c>
    </row>
    <row r="373" spans="1:16" ht="12.75">
      <c r="A373" t="s">
        <v>22</v>
      </c>
      <c r="B373" t="s">
        <v>1831</v>
      </c>
      <c r="C373" t="s">
        <v>456</v>
      </c>
      <c r="D373" t="s">
        <v>458</v>
      </c>
      <c r="E373">
        <v>3</v>
      </c>
      <c r="F373">
        <v>3</v>
      </c>
      <c r="G373">
        <v>0</v>
      </c>
      <c r="H373">
        <v>550</v>
      </c>
      <c r="I373">
        <v>260</v>
      </c>
      <c r="J373">
        <v>290</v>
      </c>
      <c r="K373" s="30" t="s">
        <v>25</v>
      </c>
      <c r="M373" t="s">
        <v>456</v>
      </c>
      <c r="N373" t="s">
        <v>458</v>
      </c>
      <c r="O373" t="b">
        <f t="shared" si="10"/>
        <v>1</v>
      </c>
      <c r="P373" t="b">
        <f t="shared" si="11"/>
        <v>1</v>
      </c>
    </row>
    <row r="374" spans="1:16" ht="12.75">
      <c r="A374" t="s">
        <v>22</v>
      </c>
      <c r="B374" t="s">
        <v>1831</v>
      </c>
      <c r="C374" t="s">
        <v>456</v>
      </c>
      <c r="D374" t="s">
        <v>459</v>
      </c>
      <c r="E374">
        <v>0</v>
      </c>
      <c r="F374">
        <v>0</v>
      </c>
      <c r="G374">
        <v>0</v>
      </c>
      <c r="H374">
        <v>270</v>
      </c>
      <c r="I374">
        <v>143</v>
      </c>
      <c r="J374">
        <v>127</v>
      </c>
      <c r="K374" s="30" t="s">
        <v>25</v>
      </c>
      <c r="M374" t="s">
        <v>456</v>
      </c>
      <c r="N374" t="s">
        <v>459</v>
      </c>
      <c r="O374" t="b">
        <f t="shared" si="10"/>
        <v>1</v>
      </c>
      <c r="P374" t="b">
        <f t="shared" si="11"/>
        <v>1</v>
      </c>
    </row>
    <row r="375" spans="1:16" ht="12.75">
      <c r="A375" t="s">
        <v>22</v>
      </c>
      <c r="B375" t="s">
        <v>1831</v>
      </c>
      <c r="C375" t="s">
        <v>456</v>
      </c>
      <c r="D375" t="s">
        <v>460</v>
      </c>
      <c r="E375">
        <v>126</v>
      </c>
      <c r="F375">
        <v>126</v>
      </c>
      <c r="G375">
        <v>0</v>
      </c>
      <c r="H375">
        <v>1830</v>
      </c>
      <c r="I375">
        <v>1040</v>
      </c>
      <c r="J375">
        <v>790</v>
      </c>
      <c r="K375" s="30" t="s">
        <v>25</v>
      </c>
      <c r="M375" t="s">
        <v>456</v>
      </c>
      <c r="N375" t="s">
        <v>460</v>
      </c>
      <c r="O375" t="b">
        <f t="shared" si="10"/>
        <v>1</v>
      </c>
      <c r="P375" t="b">
        <f t="shared" si="11"/>
        <v>1</v>
      </c>
    </row>
    <row r="376" spans="1:16" ht="12.75">
      <c r="A376" t="s">
        <v>22</v>
      </c>
      <c r="B376" t="s">
        <v>1831</v>
      </c>
      <c r="C376" t="s">
        <v>456</v>
      </c>
      <c r="D376" t="s">
        <v>461</v>
      </c>
      <c r="E376">
        <v>14</v>
      </c>
      <c r="F376">
        <v>14</v>
      </c>
      <c r="G376">
        <v>0</v>
      </c>
      <c r="H376">
        <v>908</v>
      </c>
      <c r="I376">
        <v>413</v>
      </c>
      <c r="J376">
        <v>495</v>
      </c>
      <c r="K376" s="30" t="s">
        <v>25</v>
      </c>
      <c r="M376" t="s">
        <v>456</v>
      </c>
      <c r="N376" t="s">
        <v>461</v>
      </c>
      <c r="O376" t="b">
        <f t="shared" si="10"/>
        <v>1</v>
      </c>
      <c r="P376" t="b">
        <f t="shared" si="11"/>
        <v>1</v>
      </c>
    </row>
    <row r="377" spans="1:16" ht="12.75">
      <c r="A377" t="s">
        <v>22</v>
      </c>
      <c r="B377" t="s">
        <v>1831</v>
      </c>
      <c r="C377" t="s">
        <v>456</v>
      </c>
      <c r="D377" t="s">
        <v>462</v>
      </c>
      <c r="E377">
        <v>0</v>
      </c>
      <c r="F377">
        <v>0</v>
      </c>
      <c r="G377">
        <v>0</v>
      </c>
      <c r="H377">
        <v>659</v>
      </c>
      <c r="I377">
        <v>249</v>
      </c>
      <c r="J377">
        <v>410</v>
      </c>
      <c r="K377" s="30" t="s">
        <v>25</v>
      </c>
      <c r="M377" t="s">
        <v>456</v>
      </c>
      <c r="N377" t="s">
        <v>462</v>
      </c>
      <c r="O377" t="b">
        <f t="shared" si="10"/>
        <v>1</v>
      </c>
      <c r="P377" t="b">
        <f t="shared" si="11"/>
        <v>1</v>
      </c>
    </row>
    <row r="378" spans="1:16" ht="12.75">
      <c r="A378" t="s">
        <v>22</v>
      </c>
      <c r="B378" t="s">
        <v>1831</v>
      </c>
      <c r="C378" t="s">
        <v>456</v>
      </c>
      <c r="D378" t="s">
        <v>463</v>
      </c>
      <c r="E378">
        <v>0</v>
      </c>
      <c r="F378">
        <v>0</v>
      </c>
      <c r="G378">
        <v>0</v>
      </c>
      <c r="H378">
        <v>95</v>
      </c>
      <c r="I378">
        <v>55</v>
      </c>
      <c r="J378">
        <v>40</v>
      </c>
      <c r="K378" s="30" t="s">
        <v>25</v>
      </c>
      <c r="M378" t="s">
        <v>456</v>
      </c>
      <c r="N378" t="s">
        <v>463</v>
      </c>
      <c r="O378" t="b">
        <f t="shared" si="10"/>
        <v>1</v>
      </c>
      <c r="P378" t="b">
        <f t="shared" si="11"/>
        <v>1</v>
      </c>
    </row>
    <row r="379" spans="1:16" ht="12.75">
      <c r="A379" t="s">
        <v>22</v>
      </c>
      <c r="B379" t="s">
        <v>1831</v>
      </c>
      <c r="C379" t="s">
        <v>456</v>
      </c>
      <c r="D379" t="s">
        <v>464</v>
      </c>
      <c r="E379">
        <v>55</v>
      </c>
      <c r="F379">
        <v>55</v>
      </c>
      <c r="G379">
        <v>0</v>
      </c>
      <c r="H379">
        <v>803</v>
      </c>
      <c r="I379">
        <v>447</v>
      </c>
      <c r="J379">
        <v>356</v>
      </c>
      <c r="K379" s="30" t="s">
        <v>25</v>
      </c>
      <c r="M379" t="s">
        <v>456</v>
      </c>
      <c r="N379" t="s">
        <v>464</v>
      </c>
      <c r="O379" t="b">
        <f t="shared" si="10"/>
        <v>1</v>
      </c>
      <c r="P379" t="b">
        <f t="shared" si="11"/>
        <v>1</v>
      </c>
    </row>
    <row r="380" spans="1:16" ht="12.75">
      <c r="A380" t="s">
        <v>22</v>
      </c>
      <c r="B380" t="s">
        <v>1831</v>
      </c>
      <c r="C380" t="s">
        <v>456</v>
      </c>
      <c r="D380" t="s">
        <v>465</v>
      </c>
      <c r="E380">
        <v>105</v>
      </c>
      <c r="F380">
        <v>105</v>
      </c>
      <c r="G380">
        <v>0</v>
      </c>
      <c r="H380">
        <v>1010</v>
      </c>
      <c r="I380">
        <v>554</v>
      </c>
      <c r="J380">
        <v>456</v>
      </c>
      <c r="K380" s="30" t="s">
        <v>25</v>
      </c>
      <c r="M380" t="s">
        <v>456</v>
      </c>
      <c r="N380" t="s">
        <v>465</v>
      </c>
      <c r="O380" t="b">
        <f t="shared" si="10"/>
        <v>1</v>
      </c>
      <c r="P380" t="b">
        <f t="shared" si="11"/>
        <v>1</v>
      </c>
    </row>
    <row r="381" spans="1:16" ht="12.75">
      <c r="A381" t="s">
        <v>22</v>
      </c>
      <c r="B381" t="s">
        <v>1831</v>
      </c>
      <c r="C381" t="s">
        <v>456</v>
      </c>
      <c r="D381" t="s">
        <v>466</v>
      </c>
      <c r="E381">
        <v>0</v>
      </c>
      <c r="F381">
        <v>0</v>
      </c>
      <c r="G381">
        <v>0</v>
      </c>
      <c r="H381">
        <v>200</v>
      </c>
      <c r="I381">
        <v>155</v>
      </c>
      <c r="J381">
        <v>45</v>
      </c>
      <c r="K381" s="30" t="s">
        <v>25</v>
      </c>
      <c r="M381" t="s">
        <v>456</v>
      </c>
      <c r="N381" t="s">
        <v>466</v>
      </c>
      <c r="O381" t="b">
        <f t="shared" si="10"/>
        <v>1</v>
      </c>
      <c r="P381" t="b">
        <f t="shared" si="11"/>
        <v>1</v>
      </c>
    </row>
    <row r="382" spans="1:16" ht="12.75">
      <c r="A382" t="s">
        <v>22</v>
      </c>
      <c r="B382" t="s">
        <v>1830</v>
      </c>
      <c r="C382" t="s">
        <v>37</v>
      </c>
      <c r="D382" t="s">
        <v>467</v>
      </c>
      <c r="E382">
        <v>1250</v>
      </c>
      <c r="F382">
        <v>1150</v>
      </c>
      <c r="G382">
        <v>100</v>
      </c>
      <c r="H382">
        <v>4880</v>
      </c>
      <c r="I382">
        <v>2690</v>
      </c>
      <c r="J382">
        <v>2190</v>
      </c>
      <c r="K382" s="30" t="s">
        <v>25</v>
      </c>
      <c r="M382" t="s">
        <v>37</v>
      </c>
      <c r="N382" t="s">
        <v>467</v>
      </c>
      <c r="O382" t="b">
        <f t="shared" si="10"/>
        <v>1</v>
      </c>
      <c r="P382" t="b">
        <f t="shared" si="11"/>
        <v>1</v>
      </c>
    </row>
    <row r="383" spans="1:16" ht="12.75">
      <c r="A383" t="s">
        <v>22</v>
      </c>
      <c r="B383" t="s">
        <v>1830</v>
      </c>
      <c r="C383" t="s">
        <v>37</v>
      </c>
      <c r="D383" t="s">
        <v>468</v>
      </c>
      <c r="E383">
        <v>628</v>
      </c>
      <c r="F383">
        <v>618</v>
      </c>
      <c r="G383">
        <v>10</v>
      </c>
      <c r="H383">
        <v>3940</v>
      </c>
      <c r="I383">
        <v>2290</v>
      </c>
      <c r="J383">
        <v>1650</v>
      </c>
      <c r="K383" s="30" t="s">
        <v>25</v>
      </c>
      <c r="M383" t="s">
        <v>37</v>
      </c>
      <c r="N383" t="s">
        <v>468</v>
      </c>
      <c r="O383" t="b">
        <f t="shared" si="10"/>
        <v>1</v>
      </c>
      <c r="P383" t="b">
        <f t="shared" si="11"/>
        <v>1</v>
      </c>
    </row>
    <row r="384" spans="1:16" ht="12.75">
      <c r="A384" t="s">
        <v>22</v>
      </c>
      <c r="B384" t="s">
        <v>1830</v>
      </c>
      <c r="C384" t="s">
        <v>37</v>
      </c>
      <c r="D384" t="s">
        <v>469</v>
      </c>
      <c r="E384">
        <v>612</v>
      </c>
      <c r="F384">
        <v>602</v>
      </c>
      <c r="G384">
        <v>10</v>
      </c>
      <c r="H384">
        <v>4080</v>
      </c>
      <c r="I384">
        <v>2210</v>
      </c>
      <c r="J384">
        <v>1870</v>
      </c>
      <c r="K384" s="30" t="s">
        <v>25</v>
      </c>
      <c r="M384" t="s">
        <v>37</v>
      </c>
      <c r="N384" t="s">
        <v>469</v>
      </c>
      <c r="O384" t="b">
        <f t="shared" si="10"/>
        <v>1</v>
      </c>
      <c r="P384" t="b">
        <f t="shared" si="11"/>
        <v>1</v>
      </c>
    </row>
    <row r="385" spans="1:16" ht="12.75">
      <c r="A385" t="s">
        <v>22</v>
      </c>
      <c r="B385" t="s">
        <v>1830</v>
      </c>
      <c r="C385" t="s">
        <v>37</v>
      </c>
      <c r="D385" t="s">
        <v>470</v>
      </c>
      <c r="E385">
        <v>344</v>
      </c>
      <c r="F385">
        <v>334</v>
      </c>
      <c r="G385">
        <v>10</v>
      </c>
      <c r="H385">
        <v>3460</v>
      </c>
      <c r="I385">
        <v>2390</v>
      </c>
      <c r="J385">
        <v>1070</v>
      </c>
      <c r="K385" s="30" t="s">
        <v>25</v>
      </c>
      <c r="M385" t="s">
        <v>37</v>
      </c>
      <c r="N385" t="s">
        <v>470</v>
      </c>
      <c r="O385" t="b">
        <f t="shared" si="10"/>
        <v>1</v>
      </c>
      <c r="P385" t="b">
        <f t="shared" si="11"/>
        <v>1</v>
      </c>
    </row>
    <row r="386" spans="1:16" ht="12.75">
      <c r="A386" t="s">
        <v>22</v>
      </c>
      <c r="B386" t="s">
        <v>1830</v>
      </c>
      <c r="C386" t="s">
        <v>37</v>
      </c>
      <c r="D386" t="s">
        <v>471</v>
      </c>
      <c r="E386">
        <v>1269</v>
      </c>
      <c r="F386">
        <v>1110</v>
      </c>
      <c r="G386">
        <v>159</v>
      </c>
      <c r="H386">
        <v>5570</v>
      </c>
      <c r="I386">
        <v>3500</v>
      </c>
      <c r="J386">
        <v>2070</v>
      </c>
      <c r="K386" s="30" t="s">
        <v>25</v>
      </c>
      <c r="M386" t="s">
        <v>37</v>
      </c>
      <c r="N386" t="s">
        <v>471</v>
      </c>
      <c r="O386" t="b">
        <f t="shared" si="10"/>
        <v>1</v>
      </c>
      <c r="P386" t="b">
        <f t="shared" si="11"/>
        <v>1</v>
      </c>
    </row>
    <row r="387" spans="1:16" ht="12.75">
      <c r="A387" t="s">
        <v>22</v>
      </c>
      <c r="B387" t="s">
        <v>1830</v>
      </c>
      <c r="C387" t="s">
        <v>37</v>
      </c>
      <c r="D387" t="s">
        <v>472</v>
      </c>
      <c r="E387">
        <v>381</v>
      </c>
      <c r="F387">
        <v>381</v>
      </c>
      <c r="G387">
        <v>0</v>
      </c>
      <c r="H387">
        <v>3270</v>
      </c>
      <c r="I387">
        <v>1670</v>
      </c>
      <c r="J387">
        <v>1600</v>
      </c>
      <c r="K387" s="30" t="s">
        <v>25</v>
      </c>
      <c r="M387" t="s">
        <v>37</v>
      </c>
      <c r="N387" t="s">
        <v>472</v>
      </c>
      <c r="O387" t="b">
        <f aca="true" t="shared" si="12" ref="O387:O450">C387=M387</f>
        <v>1</v>
      </c>
      <c r="P387" t="b">
        <f aca="true" t="shared" si="13" ref="P387:P450">D387=N387</f>
        <v>1</v>
      </c>
    </row>
    <row r="388" spans="1:16" ht="12.75">
      <c r="A388" t="s">
        <v>22</v>
      </c>
      <c r="B388" t="s">
        <v>1830</v>
      </c>
      <c r="C388" t="s">
        <v>37</v>
      </c>
      <c r="D388" t="s">
        <v>473</v>
      </c>
      <c r="E388">
        <v>395</v>
      </c>
      <c r="F388">
        <v>390</v>
      </c>
      <c r="G388">
        <v>5</v>
      </c>
      <c r="H388">
        <v>3680</v>
      </c>
      <c r="I388">
        <v>2150</v>
      </c>
      <c r="J388">
        <v>1530</v>
      </c>
      <c r="K388" s="30" t="s">
        <v>25</v>
      </c>
      <c r="M388" t="s">
        <v>37</v>
      </c>
      <c r="N388" t="s">
        <v>473</v>
      </c>
      <c r="O388" t="b">
        <f t="shared" si="12"/>
        <v>1</v>
      </c>
      <c r="P388" t="b">
        <f t="shared" si="13"/>
        <v>1</v>
      </c>
    </row>
    <row r="389" spans="1:16" ht="12.75">
      <c r="A389" t="s">
        <v>22</v>
      </c>
      <c r="B389" t="s">
        <v>1830</v>
      </c>
      <c r="C389" t="s">
        <v>37</v>
      </c>
      <c r="D389" t="s">
        <v>474</v>
      </c>
      <c r="E389">
        <v>239</v>
      </c>
      <c r="F389">
        <v>239</v>
      </c>
      <c r="G389">
        <v>0</v>
      </c>
      <c r="H389">
        <v>2270</v>
      </c>
      <c r="I389">
        <v>1180</v>
      </c>
      <c r="J389">
        <v>1090</v>
      </c>
      <c r="K389" s="30" t="s">
        <v>25</v>
      </c>
      <c r="M389" t="s">
        <v>37</v>
      </c>
      <c r="N389" t="s">
        <v>474</v>
      </c>
      <c r="O389" t="b">
        <f t="shared" si="12"/>
        <v>1</v>
      </c>
      <c r="P389" t="b">
        <f t="shared" si="13"/>
        <v>1</v>
      </c>
    </row>
    <row r="390" spans="1:16" ht="12.75">
      <c r="A390" t="s">
        <v>22</v>
      </c>
      <c r="B390" t="s">
        <v>1830</v>
      </c>
      <c r="C390" t="s">
        <v>37</v>
      </c>
      <c r="D390" t="s">
        <v>475</v>
      </c>
      <c r="E390">
        <v>982</v>
      </c>
      <c r="F390">
        <v>902</v>
      </c>
      <c r="G390">
        <v>80</v>
      </c>
      <c r="H390">
        <v>3920</v>
      </c>
      <c r="I390">
        <v>2200</v>
      </c>
      <c r="J390">
        <v>1720</v>
      </c>
      <c r="K390" s="30" t="s">
        <v>25</v>
      </c>
      <c r="M390" t="s">
        <v>37</v>
      </c>
      <c r="N390" t="s">
        <v>475</v>
      </c>
      <c r="O390" t="b">
        <f t="shared" si="12"/>
        <v>1</v>
      </c>
      <c r="P390" t="b">
        <f t="shared" si="13"/>
        <v>1</v>
      </c>
    </row>
    <row r="391" spans="1:16" ht="12.75">
      <c r="A391" t="s">
        <v>22</v>
      </c>
      <c r="B391" t="s">
        <v>1830</v>
      </c>
      <c r="C391" t="s">
        <v>37</v>
      </c>
      <c r="D391" t="s">
        <v>476</v>
      </c>
      <c r="E391">
        <v>339</v>
      </c>
      <c r="F391">
        <v>339</v>
      </c>
      <c r="G391">
        <v>0</v>
      </c>
      <c r="H391">
        <v>3150</v>
      </c>
      <c r="I391">
        <v>1820</v>
      </c>
      <c r="J391">
        <v>1330</v>
      </c>
      <c r="K391" s="30" t="s">
        <v>25</v>
      </c>
      <c r="M391" t="s">
        <v>37</v>
      </c>
      <c r="N391" t="s">
        <v>476</v>
      </c>
      <c r="O391" t="b">
        <f t="shared" si="12"/>
        <v>1</v>
      </c>
      <c r="P391" t="b">
        <f t="shared" si="13"/>
        <v>1</v>
      </c>
    </row>
    <row r="392" spans="1:16" ht="12.75">
      <c r="A392" t="s">
        <v>22</v>
      </c>
      <c r="B392" t="s">
        <v>1830</v>
      </c>
      <c r="C392" t="s">
        <v>37</v>
      </c>
      <c r="D392" t="s">
        <v>477</v>
      </c>
      <c r="E392">
        <v>202</v>
      </c>
      <c r="F392">
        <v>202</v>
      </c>
      <c r="G392">
        <v>0</v>
      </c>
      <c r="H392">
        <v>2180</v>
      </c>
      <c r="I392">
        <v>1400</v>
      </c>
      <c r="J392">
        <v>780</v>
      </c>
      <c r="K392" s="30" t="s">
        <v>25</v>
      </c>
      <c r="M392" t="s">
        <v>37</v>
      </c>
      <c r="N392" t="s">
        <v>477</v>
      </c>
      <c r="O392" t="b">
        <f t="shared" si="12"/>
        <v>1</v>
      </c>
      <c r="P392" t="b">
        <f t="shared" si="13"/>
        <v>1</v>
      </c>
    </row>
    <row r="393" spans="1:16" ht="12.75">
      <c r="A393" t="s">
        <v>22</v>
      </c>
      <c r="B393" t="s">
        <v>1830</v>
      </c>
      <c r="C393" t="s">
        <v>37</v>
      </c>
      <c r="D393" t="s">
        <v>478</v>
      </c>
      <c r="E393">
        <v>426</v>
      </c>
      <c r="F393">
        <v>426</v>
      </c>
      <c r="G393">
        <v>0</v>
      </c>
      <c r="H393">
        <v>2270</v>
      </c>
      <c r="I393">
        <v>1440</v>
      </c>
      <c r="J393">
        <v>830</v>
      </c>
      <c r="K393" s="30" t="s">
        <v>25</v>
      </c>
      <c r="M393" t="s">
        <v>37</v>
      </c>
      <c r="N393" t="s">
        <v>478</v>
      </c>
      <c r="O393" t="b">
        <f t="shared" si="12"/>
        <v>1</v>
      </c>
      <c r="P393" t="b">
        <f t="shared" si="13"/>
        <v>1</v>
      </c>
    </row>
    <row r="394" spans="1:16" ht="12.75">
      <c r="A394" t="s">
        <v>22</v>
      </c>
      <c r="B394" t="s">
        <v>1830</v>
      </c>
      <c r="C394" t="s">
        <v>37</v>
      </c>
      <c r="D394" t="s">
        <v>479</v>
      </c>
      <c r="E394">
        <v>257</v>
      </c>
      <c r="F394">
        <v>251</v>
      </c>
      <c r="G394">
        <v>6</v>
      </c>
      <c r="H394">
        <v>2570</v>
      </c>
      <c r="I394">
        <v>1680</v>
      </c>
      <c r="J394">
        <v>890</v>
      </c>
      <c r="K394" s="30" t="s">
        <v>25</v>
      </c>
      <c r="M394" t="s">
        <v>37</v>
      </c>
      <c r="N394" t="s">
        <v>479</v>
      </c>
      <c r="O394" t="b">
        <f t="shared" si="12"/>
        <v>1</v>
      </c>
      <c r="P394" t="b">
        <f t="shared" si="13"/>
        <v>1</v>
      </c>
    </row>
    <row r="395" spans="1:16" ht="12.75">
      <c r="A395" t="s">
        <v>22</v>
      </c>
      <c r="B395" t="s">
        <v>1830</v>
      </c>
      <c r="C395" t="s">
        <v>37</v>
      </c>
      <c r="D395" t="s">
        <v>480</v>
      </c>
      <c r="E395">
        <v>505</v>
      </c>
      <c r="F395">
        <v>490</v>
      </c>
      <c r="G395">
        <v>15</v>
      </c>
      <c r="H395">
        <v>3190</v>
      </c>
      <c r="I395">
        <v>1740</v>
      </c>
      <c r="J395">
        <v>1450</v>
      </c>
      <c r="K395" s="30" t="s">
        <v>25</v>
      </c>
      <c r="M395" t="s">
        <v>37</v>
      </c>
      <c r="N395" t="s">
        <v>480</v>
      </c>
      <c r="O395" t="b">
        <f t="shared" si="12"/>
        <v>1</v>
      </c>
      <c r="P395" t="b">
        <f t="shared" si="13"/>
        <v>1</v>
      </c>
    </row>
    <row r="396" spans="1:16" ht="12.75">
      <c r="A396" t="s">
        <v>22</v>
      </c>
      <c r="B396" t="s">
        <v>1830</v>
      </c>
      <c r="C396" t="s">
        <v>481</v>
      </c>
      <c r="D396" t="s">
        <v>482</v>
      </c>
      <c r="E396">
        <v>552</v>
      </c>
      <c r="F396">
        <v>552</v>
      </c>
      <c r="G396">
        <v>0</v>
      </c>
      <c r="H396">
        <v>760</v>
      </c>
      <c r="I396">
        <v>446</v>
      </c>
      <c r="J396">
        <v>314</v>
      </c>
      <c r="K396" s="30" t="s">
        <v>25</v>
      </c>
      <c r="M396" t="s">
        <v>481</v>
      </c>
      <c r="N396" t="s">
        <v>482</v>
      </c>
      <c r="O396" t="b">
        <f t="shared" si="12"/>
        <v>1</v>
      </c>
      <c r="P396" t="b">
        <f t="shared" si="13"/>
        <v>1</v>
      </c>
    </row>
    <row r="397" spans="1:16" ht="12.75">
      <c r="A397" t="s">
        <v>22</v>
      </c>
      <c r="B397" t="s">
        <v>1830</v>
      </c>
      <c r="C397" t="s">
        <v>483</v>
      </c>
      <c r="D397" t="s">
        <v>484</v>
      </c>
      <c r="E397">
        <v>0</v>
      </c>
      <c r="F397">
        <v>0</v>
      </c>
      <c r="G397">
        <v>0</v>
      </c>
      <c r="H397">
        <v>40</v>
      </c>
      <c r="I397">
        <v>0</v>
      </c>
      <c r="J397">
        <v>40</v>
      </c>
      <c r="K397" s="30" t="s">
        <v>25</v>
      </c>
      <c r="M397" t="s">
        <v>483</v>
      </c>
      <c r="N397" t="s">
        <v>484</v>
      </c>
      <c r="O397" t="b">
        <f t="shared" si="12"/>
        <v>1</v>
      </c>
      <c r="P397" t="b">
        <f t="shared" si="13"/>
        <v>1</v>
      </c>
    </row>
    <row r="398" spans="1:16" ht="12.75">
      <c r="A398" t="s">
        <v>22</v>
      </c>
      <c r="B398" t="s">
        <v>1831</v>
      </c>
      <c r="C398" t="s">
        <v>485</v>
      </c>
      <c r="D398" t="s">
        <v>486</v>
      </c>
      <c r="E398">
        <v>93</v>
      </c>
      <c r="F398">
        <v>93</v>
      </c>
      <c r="G398">
        <v>0</v>
      </c>
      <c r="H398">
        <v>1595</v>
      </c>
      <c r="I398">
        <v>788</v>
      </c>
      <c r="J398">
        <v>807</v>
      </c>
      <c r="K398" s="30" t="s">
        <v>25</v>
      </c>
      <c r="M398" t="s">
        <v>485</v>
      </c>
      <c r="N398" t="s">
        <v>486</v>
      </c>
      <c r="O398" t="b">
        <f t="shared" si="12"/>
        <v>1</v>
      </c>
      <c r="P398" t="b">
        <f t="shared" si="13"/>
        <v>1</v>
      </c>
    </row>
    <row r="399" spans="1:16" ht="12.75">
      <c r="A399" t="s">
        <v>22</v>
      </c>
      <c r="B399" t="s">
        <v>1831</v>
      </c>
      <c r="C399" t="s">
        <v>485</v>
      </c>
      <c r="D399" t="s">
        <v>487</v>
      </c>
      <c r="E399">
        <v>8</v>
      </c>
      <c r="F399">
        <v>8</v>
      </c>
      <c r="G399">
        <v>0</v>
      </c>
      <c r="H399">
        <v>709</v>
      </c>
      <c r="I399">
        <v>347</v>
      </c>
      <c r="J399">
        <v>362</v>
      </c>
      <c r="K399" s="30" t="s">
        <v>25</v>
      </c>
      <c r="M399" t="s">
        <v>485</v>
      </c>
      <c r="N399" t="s">
        <v>487</v>
      </c>
      <c r="O399" t="b">
        <f t="shared" si="12"/>
        <v>1</v>
      </c>
      <c r="P399" t="b">
        <f t="shared" si="13"/>
        <v>1</v>
      </c>
    </row>
    <row r="400" spans="1:16" ht="12.75">
      <c r="A400" t="s">
        <v>22</v>
      </c>
      <c r="B400" t="s">
        <v>1831</v>
      </c>
      <c r="C400" t="s">
        <v>485</v>
      </c>
      <c r="D400" t="s">
        <v>488</v>
      </c>
      <c r="E400">
        <v>34</v>
      </c>
      <c r="F400">
        <v>34</v>
      </c>
      <c r="G400">
        <v>0</v>
      </c>
      <c r="H400">
        <v>782</v>
      </c>
      <c r="I400">
        <v>367</v>
      </c>
      <c r="J400">
        <v>415</v>
      </c>
      <c r="K400" s="30" t="s">
        <v>25</v>
      </c>
      <c r="M400" t="s">
        <v>485</v>
      </c>
      <c r="N400" t="s">
        <v>488</v>
      </c>
      <c r="O400" t="b">
        <f t="shared" si="12"/>
        <v>1</v>
      </c>
      <c r="P400" t="b">
        <f t="shared" si="13"/>
        <v>1</v>
      </c>
    </row>
    <row r="401" spans="1:16" ht="12.75">
      <c r="A401" t="s">
        <v>22</v>
      </c>
      <c r="B401" t="s">
        <v>1831</v>
      </c>
      <c r="C401" t="s">
        <v>485</v>
      </c>
      <c r="D401" t="s">
        <v>489</v>
      </c>
      <c r="E401">
        <v>114</v>
      </c>
      <c r="F401">
        <v>114</v>
      </c>
      <c r="G401">
        <v>0</v>
      </c>
      <c r="H401">
        <v>822</v>
      </c>
      <c r="I401">
        <v>497</v>
      </c>
      <c r="J401">
        <v>325</v>
      </c>
      <c r="K401" s="30" t="s">
        <v>25</v>
      </c>
      <c r="M401" t="s">
        <v>485</v>
      </c>
      <c r="N401" t="s">
        <v>489</v>
      </c>
      <c r="O401" t="b">
        <f t="shared" si="12"/>
        <v>1</v>
      </c>
      <c r="P401" t="b">
        <f t="shared" si="13"/>
        <v>1</v>
      </c>
    </row>
    <row r="402" spans="1:16" ht="12.75">
      <c r="A402" t="s">
        <v>22</v>
      </c>
      <c r="B402" t="s">
        <v>1831</v>
      </c>
      <c r="C402" t="s">
        <v>485</v>
      </c>
      <c r="D402" t="s">
        <v>490</v>
      </c>
      <c r="E402">
        <v>0</v>
      </c>
      <c r="F402">
        <v>0</v>
      </c>
      <c r="G402">
        <v>0</v>
      </c>
      <c r="H402">
        <v>511</v>
      </c>
      <c r="I402">
        <v>227</v>
      </c>
      <c r="J402">
        <v>284</v>
      </c>
      <c r="K402" s="30" t="s">
        <v>25</v>
      </c>
      <c r="M402" t="s">
        <v>485</v>
      </c>
      <c r="N402" t="s">
        <v>490</v>
      </c>
      <c r="O402" t="b">
        <f t="shared" si="12"/>
        <v>1</v>
      </c>
      <c r="P402" t="b">
        <f t="shared" si="13"/>
        <v>1</v>
      </c>
    </row>
    <row r="403" spans="1:16" ht="12.75">
      <c r="A403" t="s">
        <v>22</v>
      </c>
      <c r="B403" t="s">
        <v>1831</v>
      </c>
      <c r="C403" t="s">
        <v>456</v>
      </c>
      <c r="D403" t="s">
        <v>491</v>
      </c>
      <c r="E403">
        <v>0</v>
      </c>
      <c r="F403">
        <v>0</v>
      </c>
      <c r="G403">
        <v>0</v>
      </c>
      <c r="H403">
        <v>215</v>
      </c>
      <c r="I403">
        <v>170</v>
      </c>
      <c r="J403">
        <v>45</v>
      </c>
      <c r="K403" s="30" t="s">
        <v>25</v>
      </c>
      <c r="M403" t="s">
        <v>456</v>
      </c>
      <c r="N403" t="s">
        <v>491</v>
      </c>
      <c r="O403" t="b">
        <f t="shared" si="12"/>
        <v>1</v>
      </c>
      <c r="P403" t="b">
        <f t="shared" si="13"/>
        <v>1</v>
      </c>
    </row>
    <row r="404" spans="1:16" ht="12.75">
      <c r="A404" t="s">
        <v>22</v>
      </c>
      <c r="B404" t="s">
        <v>1831</v>
      </c>
      <c r="C404" t="s">
        <v>456</v>
      </c>
      <c r="D404" t="s">
        <v>492</v>
      </c>
      <c r="E404">
        <v>65</v>
      </c>
      <c r="F404">
        <v>65</v>
      </c>
      <c r="G404">
        <v>0</v>
      </c>
      <c r="H404">
        <v>1470</v>
      </c>
      <c r="I404">
        <v>905</v>
      </c>
      <c r="J404">
        <v>565</v>
      </c>
      <c r="K404" s="30" t="s">
        <v>25</v>
      </c>
      <c r="M404" t="s">
        <v>456</v>
      </c>
      <c r="N404" t="s">
        <v>492</v>
      </c>
      <c r="O404" t="b">
        <f t="shared" si="12"/>
        <v>1</v>
      </c>
      <c r="P404" t="b">
        <f t="shared" si="13"/>
        <v>1</v>
      </c>
    </row>
    <row r="405" spans="1:16" ht="12.75">
      <c r="A405" t="s">
        <v>22</v>
      </c>
      <c r="B405" t="s">
        <v>1831</v>
      </c>
      <c r="C405" t="s">
        <v>456</v>
      </c>
      <c r="D405" t="s">
        <v>493</v>
      </c>
      <c r="E405">
        <v>11</v>
      </c>
      <c r="F405">
        <v>11</v>
      </c>
      <c r="G405">
        <v>0</v>
      </c>
      <c r="H405">
        <v>520</v>
      </c>
      <c r="I405">
        <v>236</v>
      </c>
      <c r="J405">
        <v>284</v>
      </c>
      <c r="K405" s="30" t="s">
        <v>25</v>
      </c>
      <c r="M405" t="s">
        <v>456</v>
      </c>
      <c r="N405" t="s">
        <v>493</v>
      </c>
      <c r="O405" t="b">
        <f t="shared" si="12"/>
        <v>1</v>
      </c>
      <c r="P405" t="b">
        <f t="shared" si="13"/>
        <v>1</v>
      </c>
    </row>
    <row r="406" spans="1:16" ht="12.75">
      <c r="A406" t="s">
        <v>22</v>
      </c>
      <c r="B406" t="s">
        <v>1831</v>
      </c>
      <c r="C406" t="s">
        <v>456</v>
      </c>
      <c r="D406" t="s">
        <v>494</v>
      </c>
      <c r="E406">
        <v>146</v>
      </c>
      <c r="F406">
        <v>146</v>
      </c>
      <c r="G406">
        <v>0</v>
      </c>
      <c r="H406">
        <v>2083</v>
      </c>
      <c r="I406">
        <v>1325</v>
      </c>
      <c r="J406">
        <v>758</v>
      </c>
      <c r="K406" s="30" t="s">
        <v>25</v>
      </c>
      <c r="M406" t="s">
        <v>456</v>
      </c>
      <c r="N406" t="s">
        <v>494</v>
      </c>
      <c r="O406" t="b">
        <f t="shared" si="12"/>
        <v>1</v>
      </c>
      <c r="P406" t="b">
        <f t="shared" si="13"/>
        <v>1</v>
      </c>
    </row>
    <row r="407" spans="1:16" ht="12.75">
      <c r="A407" t="s">
        <v>22</v>
      </c>
      <c r="B407" t="s">
        <v>1831</v>
      </c>
      <c r="C407" t="s">
        <v>456</v>
      </c>
      <c r="D407" t="s">
        <v>495</v>
      </c>
      <c r="E407">
        <v>0</v>
      </c>
      <c r="F407">
        <v>0</v>
      </c>
      <c r="G407">
        <v>0</v>
      </c>
      <c r="H407">
        <v>100</v>
      </c>
      <c r="I407">
        <v>50</v>
      </c>
      <c r="J407">
        <v>50</v>
      </c>
      <c r="K407" s="30" t="s">
        <v>25</v>
      </c>
      <c r="M407" t="s">
        <v>456</v>
      </c>
      <c r="N407" t="s">
        <v>495</v>
      </c>
      <c r="O407" t="b">
        <f t="shared" si="12"/>
        <v>1</v>
      </c>
      <c r="P407" t="b">
        <f t="shared" si="13"/>
        <v>1</v>
      </c>
    </row>
    <row r="408" spans="1:16" ht="12.75">
      <c r="A408" t="s">
        <v>22</v>
      </c>
      <c r="B408" t="s">
        <v>1831</v>
      </c>
      <c r="C408" t="s">
        <v>456</v>
      </c>
      <c r="D408" t="s">
        <v>496</v>
      </c>
      <c r="E408">
        <v>0</v>
      </c>
      <c r="F408">
        <v>0</v>
      </c>
      <c r="G408">
        <v>0</v>
      </c>
      <c r="H408">
        <v>63</v>
      </c>
      <c r="I408">
        <v>0</v>
      </c>
      <c r="J408">
        <v>63</v>
      </c>
      <c r="K408" s="30" t="s">
        <v>25</v>
      </c>
      <c r="M408" t="s">
        <v>456</v>
      </c>
      <c r="N408" t="s">
        <v>496</v>
      </c>
      <c r="O408" t="b">
        <f t="shared" si="12"/>
        <v>1</v>
      </c>
      <c r="P408" t="b">
        <f t="shared" si="13"/>
        <v>1</v>
      </c>
    </row>
    <row r="409" spans="1:16" ht="12.75">
      <c r="A409" t="s">
        <v>22</v>
      </c>
      <c r="B409" t="s">
        <v>1831</v>
      </c>
      <c r="C409" t="s">
        <v>456</v>
      </c>
      <c r="D409" t="s">
        <v>497</v>
      </c>
      <c r="E409">
        <v>0</v>
      </c>
      <c r="F409">
        <v>0</v>
      </c>
      <c r="G409">
        <v>0</v>
      </c>
      <c r="H409">
        <v>40</v>
      </c>
      <c r="I409">
        <v>0</v>
      </c>
      <c r="J409">
        <v>40</v>
      </c>
      <c r="K409" s="30" t="s">
        <v>25</v>
      </c>
      <c r="M409" t="s">
        <v>456</v>
      </c>
      <c r="N409" t="s">
        <v>497</v>
      </c>
      <c r="O409" t="b">
        <f t="shared" si="12"/>
        <v>1</v>
      </c>
      <c r="P409" t="b">
        <f t="shared" si="13"/>
        <v>1</v>
      </c>
    </row>
    <row r="410" spans="1:16" ht="12.75">
      <c r="A410" t="s">
        <v>22</v>
      </c>
      <c r="B410" t="s">
        <v>1831</v>
      </c>
      <c r="C410" t="s">
        <v>456</v>
      </c>
      <c r="D410" t="s">
        <v>498</v>
      </c>
      <c r="E410">
        <v>0</v>
      </c>
      <c r="F410">
        <v>0</v>
      </c>
      <c r="G410">
        <v>0</v>
      </c>
      <c r="H410">
        <v>540</v>
      </c>
      <c r="I410">
        <v>265</v>
      </c>
      <c r="J410">
        <v>275</v>
      </c>
      <c r="K410" s="30" t="s">
        <v>25</v>
      </c>
      <c r="M410" t="s">
        <v>456</v>
      </c>
      <c r="N410" t="s">
        <v>498</v>
      </c>
      <c r="O410" t="b">
        <f t="shared" si="12"/>
        <v>1</v>
      </c>
      <c r="P410" t="b">
        <f t="shared" si="13"/>
        <v>1</v>
      </c>
    </row>
    <row r="411" spans="1:16" ht="12.75">
      <c r="A411" t="s">
        <v>22</v>
      </c>
      <c r="B411" t="s">
        <v>1831</v>
      </c>
      <c r="C411" t="s">
        <v>278</v>
      </c>
      <c r="D411" t="s">
        <v>499</v>
      </c>
      <c r="E411">
        <v>132</v>
      </c>
      <c r="F411">
        <v>132</v>
      </c>
      <c r="G411">
        <v>0</v>
      </c>
      <c r="H411">
        <v>1660</v>
      </c>
      <c r="I411">
        <v>1038</v>
      </c>
      <c r="J411">
        <v>622</v>
      </c>
      <c r="K411" s="30" t="s">
        <v>25</v>
      </c>
      <c r="M411" t="s">
        <v>278</v>
      </c>
      <c r="N411" t="s">
        <v>499</v>
      </c>
      <c r="O411" t="b">
        <f t="shared" si="12"/>
        <v>1</v>
      </c>
      <c r="P411" t="b">
        <f t="shared" si="13"/>
        <v>1</v>
      </c>
    </row>
    <row r="412" spans="1:16" ht="12.75">
      <c r="A412" t="s">
        <v>22</v>
      </c>
      <c r="B412" t="s">
        <v>1831</v>
      </c>
      <c r="C412" t="s">
        <v>278</v>
      </c>
      <c r="D412" t="s">
        <v>500</v>
      </c>
      <c r="E412">
        <v>21</v>
      </c>
      <c r="F412">
        <v>21</v>
      </c>
      <c r="G412">
        <v>0</v>
      </c>
      <c r="H412">
        <v>498</v>
      </c>
      <c r="I412">
        <v>347</v>
      </c>
      <c r="J412">
        <v>151</v>
      </c>
      <c r="K412" s="30" t="s">
        <v>25</v>
      </c>
      <c r="M412" t="s">
        <v>278</v>
      </c>
      <c r="N412" t="s">
        <v>500</v>
      </c>
      <c r="O412" t="b">
        <f t="shared" si="12"/>
        <v>1</v>
      </c>
      <c r="P412" t="b">
        <f t="shared" si="13"/>
        <v>1</v>
      </c>
    </row>
    <row r="413" spans="1:16" ht="12.75">
      <c r="A413" t="s">
        <v>22</v>
      </c>
      <c r="B413" t="s">
        <v>1831</v>
      </c>
      <c r="C413" t="s">
        <v>278</v>
      </c>
      <c r="D413" t="s">
        <v>501</v>
      </c>
      <c r="E413">
        <v>67</v>
      </c>
      <c r="F413">
        <v>67</v>
      </c>
      <c r="G413">
        <v>0</v>
      </c>
      <c r="H413">
        <v>1065</v>
      </c>
      <c r="I413">
        <v>726</v>
      </c>
      <c r="J413">
        <v>339</v>
      </c>
      <c r="K413" s="30" t="s">
        <v>25</v>
      </c>
      <c r="M413" t="s">
        <v>278</v>
      </c>
      <c r="N413" t="s">
        <v>501</v>
      </c>
      <c r="O413" t="b">
        <f t="shared" si="12"/>
        <v>1</v>
      </c>
      <c r="P413" t="b">
        <f t="shared" si="13"/>
        <v>1</v>
      </c>
    </row>
    <row r="414" spans="1:16" ht="12.75">
      <c r="A414" t="s">
        <v>22</v>
      </c>
      <c r="B414" t="s">
        <v>1831</v>
      </c>
      <c r="C414" t="s">
        <v>278</v>
      </c>
      <c r="D414" t="s">
        <v>502</v>
      </c>
      <c r="E414">
        <v>131</v>
      </c>
      <c r="F414">
        <v>131</v>
      </c>
      <c r="G414">
        <v>0</v>
      </c>
      <c r="H414">
        <v>1718</v>
      </c>
      <c r="I414">
        <v>1093</v>
      </c>
      <c r="J414">
        <v>625</v>
      </c>
      <c r="K414" s="30" t="s">
        <v>25</v>
      </c>
      <c r="M414" t="s">
        <v>278</v>
      </c>
      <c r="N414" t="s">
        <v>502</v>
      </c>
      <c r="O414" t="b">
        <f t="shared" si="12"/>
        <v>1</v>
      </c>
      <c r="P414" t="b">
        <f t="shared" si="13"/>
        <v>1</v>
      </c>
    </row>
    <row r="415" spans="1:16" ht="12.75">
      <c r="A415" t="s">
        <v>22</v>
      </c>
      <c r="B415" t="s">
        <v>1831</v>
      </c>
      <c r="C415" t="s">
        <v>278</v>
      </c>
      <c r="D415" t="s">
        <v>503</v>
      </c>
      <c r="E415">
        <v>44</v>
      </c>
      <c r="F415">
        <v>44</v>
      </c>
      <c r="G415">
        <v>0</v>
      </c>
      <c r="H415">
        <v>484</v>
      </c>
      <c r="I415">
        <v>394</v>
      </c>
      <c r="J415">
        <v>90</v>
      </c>
      <c r="K415" s="30" t="s">
        <v>25</v>
      </c>
      <c r="M415" t="s">
        <v>278</v>
      </c>
      <c r="N415" t="s">
        <v>503</v>
      </c>
      <c r="O415" t="b">
        <f t="shared" si="12"/>
        <v>1</v>
      </c>
      <c r="P415" t="b">
        <f t="shared" si="13"/>
        <v>1</v>
      </c>
    </row>
    <row r="416" spans="1:16" ht="12.75">
      <c r="A416" t="s">
        <v>22</v>
      </c>
      <c r="B416" t="s">
        <v>1831</v>
      </c>
      <c r="C416" t="s">
        <v>278</v>
      </c>
      <c r="D416" t="s">
        <v>504</v>
      </c>
      <c r="E416">
        <v>54</v>
      </c>
      <c r="F416">
        <v>54</v>
      </c>
      <c r="G416">
        <v>0</v>
      </c>
      <c r="H416">
        <v>1218</v>
      </c>
      <c r="I416">
        <v>496</v>
      </c>
      <c r="J416">
        <v>722</v>
      </c>
      <c r="K416" s="30" t="s">
        <v>25</v>
      </c>
      <c r="M416" t="s">
        <v>278</v>
      </c>
      <c r="N416" t="s">
        <v>504</v>
      </c>
      <c r="O416" t="b">
        <f t="shared" si="12"/>
        <v>1</v>
      </c>
      <c r="P416" t="b">
        <f t="shared" si="13"/>
        <v>1</v>
      </c>
    </row>
    <row r="417" spans="1:16" ht="12.75">
      <c r="A417" t="s">
        <v>22</v>
      </c>
      <c r="B417" t="s">
        <v>1831</v>
      </c>
      <c r="C417" t="s">
        <v>278</v>
      </c>
      <c r="D417" t="s">
        <v>505</v>
      </c>
      <c r="E417">
        <v>0</v>
      </c>
      <c r="F417">
        <v>0</v>
      </c>
      <c r="G417">
        <v>0</v>
      </c>
      <c r="H417">
        <v>31</v>
      </c>
      <c r="I417">
        <v>0</v>
      </c>
      <c r="J417">
        <v>31</v>
      </c>
      <c r="K417" s="30" t="s">
        <v>25</v>
      </c>
      <c r="M417" t="s">
        <v>278</v>
      </c>
      <c r="N417" t="s">
        <v>505</v>
      </c>
      <c r="O417" t="b">
        <f t="shared" si="12"/>
        <v>1</v>
      </c>
      <c r="P417" t="b">
        <f t="shared" si="13"/>
        <v>1</v>
      </c>
    </row>
    <row r="418" spans="1:16" ht="12.75">
      <c r="A418" t="s">
        <v>22</v>
      </c>
      <c r="B418" t="s">
        <v>1831</v>
      </c>
      <c r="C418" t="s">
        <v>278</v>
      </c>
      <c r="D418" t="s">
        <v>506</v>
      </c>
      <c r="E418">
        <v>23</v>
      </c>
      <c r="F418">
        <v>23</v>
      </c>
      <c r="G418">
        <v>0</v>
      </c>
      <c r="H418">
        <v>1093</v>
      </c>
      <c r="I418">
        <v>815</v>
      </c>
      <c r="J418">
        <v>278</v>
      </c>
      <c r="K418" s="30" t="s">
        <v>25</v>
      </c>
      <c r="L418" t="s">
        <v>507</v>
      </c>
      <c r="M418" t="s">
        <v>278</v>
      </c>
      <c r="N418" t="s">
        <v>506</v>
      </c>
      <c r="O418" t="b">
        <f t="shared" si="12"/>
        <v>1</v>
      </c>
      <c r="P418" t="b">
        <f t="shared" si="13"/>
        <v>1</v>
      </c>
    </row>
    <row r="419" spans="1:16" ht="12.75">
      <c r="A419" t="s">
        <v>22</v>
      </c>
      <c r="B419" t="s">
        <v>1831</v>
      </c>
      <c r="C419" t="s">
        <v>278</v>
      </c>
      <c r="D419" t="s">
        <v>508</v>
      </c>
      <c r="E419">
        <v>0</v>
      </c>
      <c r="F419">
        <v>0</v>
      </c>
      <c r="G419">
        <v>0</v>
      </c>
      <c r="H419">
        <v>112</v>
      </c>
      <c r="I419">
        <v>82</v>
      </c>
      <c r="J419">
        <v>30</v>
      </c>
      <c r="K419" s="30" t="s">
        <v>25</v>
      </c>
      <c r="M419" t="s">
        <v>278</v>
      </c>
      <c r="N419" t="s">
        <v>508</v>
      </c>
      <c r="O419" t="b">
        <f t="shared" si="12"/>
        <v>1</v>
      </c>
      <c r="P419" t="b">
        <f t="shared" si="13"/>
        <v>1</v>
      </c>
    </row>
    <row r="420" spans="1:16" ht="12.75">
      <c r="A420" t="s">
        <v>22</v>
      </c>
      <c r="B420" t="s">
        <v>1831</v>
      </c>
      <c r="C420" t="s">
        <v>278</v>
      </c>
      <c r="D420" t="s">
        <v>509</v>
      </c>
      <c r="E420">
        <v>27</v>
      </c>
      <c r="F420">
        <v>27</v>
      </c>
      <c r="G420">
        <v>0</v>
      </c>
      <c r="H420">
        <v>1343</v>
      </c>
      <c r="I420">
        <v>626</v>
      </c>
      <c r="J420">
        <v>717</v>
      </c>
      <c r="K420" s="30" t="s">
        <v>25</v>
      </c>
      <c r="M420" t="s">
        <v>278</v>
      </c>
      <c r="N420" t="s">
        <v>509</v>
      </c>
      <c r="O420" t="b">
        <f t="shared" si="12"/>
        <v>1</v>
      </c>
      <c r="P420" t="b">
        <f t="shared" si="13"/>
        <v>1</v>
      </c>
    </row>
    <row r="421" spans="1:16" ht="12.75">
      <c r="A421" t="s">
        <v>22</v>
      </c>
      <c r="B421" t="s">
        <v>1831</v>
      </c>
      <c r="C421" t="s">
        <v>485</v>
      </c>
      <c r="D421" t="s">
        <v>510</v>
      </c>
      <c r="E421">
        <v>15</v>
      </c>
      <c r="F421">
        <v>15</v>
      </c>
      <c r="G421">
        <v>0</v>
      </c>
      <c r="H421">
        <v>1177</v>
      </c>
      <c r="I421">
        <v>600</v>
      </c>
      <c r="J421">
        <v>577</v>
      </c>
      <c r="K421" s="30" t="s">
        <v>25</v>
      </c>
      <c r="M421" t="s">
        <v>485</v>
      </c>
      <c r="N421" t="s">
        <v>510</v>
      </c>
      <c r="O421" t="b">
        <f t="shared" si="12"/>
        <v>1</v>
      </c>
      <c r="P421" t="b">
        <f t="shared" si="13"/>
        <v>1</v>
      </c>
    </row>
    <row r="422" spans="1:16" ht="12.75">
      <c r="A422" t="s">
        <v>22</v>
      </c>
      <c r="B422" t="s">
        <v>1831</v>
      </c>
      <c r="C422" t="s">
        <v>485</v>
      </c>
      <c r="D422" t="s">
        <v>511</v>
      </c>
      <c r="E422">
        <v>3</v>
      </c>
      <c r="F422">
        <v>3</v>
      </c>
      <c r="G422">
        <v>0</v>
      </c>
      <c r="H422">
        <v>253</v>
      </c>
      <c r="I422">
        <v>128</v>
      </c>
      <c r="J422">
        <v>125</v>
      </c>
      <c r="K422" s="30" t="s">
        <v>25</v>
      </c>
      <c r="M422" t="s">
        <v>485</v>
      </c>
      <c r="N422" t="s">
        <v>511</v>
      </c>
      <c r="O422" t="b">
        <f t="shared" si="12"/>
        <v>1</v>
      </c>
      <c r="P422" t="b">
        <f t="shared" si="13"/>
        <v>1</v>
      </c>
    </row>
    <row r="423" spans="1:16" ht="12.75">
      <c r="A423" t="s">
        <v>22</v>
      </c>
      <c r="B423" t="s">
        <v>1831</v>
      </c>
      <c r="C423" t="s">
        <v>485</v>
      </c>
      <c r="D423" t="s">
        <v>512</v>
      </c>
      <c r="E423">
        <v>0</v>
      </c>
      <c r="F423">
        <v>0</v>
      </c>
      <c r="G423">
        <v>0</v>
      </c>
      <c r="H423">
        <v>22</v>
      </c>
      <c r="I423">
        <v>0</v>
      </c>
      <c r="J423">
        <v>22</v>
      </c>
      <c r="K423" s="30" t="s">
        <v>25</v>
      </c>
      <c r="M423" t="s">
        <v>485</v>
      </c>
      <c r="N423" t="s">
        <v>512</v>
      </c>
      <c r="O423" t="b">
        <f t="shared" si="12"/>
        <v>1</v>
      </c>
      <c r="P423" t="b">
        <f t="shared" si="13"/>
        <v>1</v>
      </c>
    </row>
    <row r="424" spans="1:16" ht="12.75">
      <c r="A424" t="s">
        <v>22</v>
      </c>
      <c r="B424" t="s">
        <v>1831</v>
      </c>
      <c r="C424" t="s">
        <v>485</v>
      </c>
      <c r="D424" t="s">
        <v>513</v>
      </c>
      <c r="E424">
        <v>0</v>
      </c>
      <c r="F424">
        <v>0</v>
      </c>
      <c r="G424">
        <v>0</v>
      </c>
      <c r="H424">
        <v>213</v>
      </c>
      <c r="I424">
        <v>94</v>
      </c>
      <c r="J424">
        <v>119</v>
      </c>
      <c r="K424" s="30" t="s">
        <v>25</v>
      </c>
      <c r="M424" t="s">
        <v>485</v>
      </c>
      <c r="N424" t="s">
        <v>513</v>
      </c>
      <c r="O424" t="b">
        <f t="shared" si="12"/>
        <v>1</v>
      </c>
      <c r="P424" t="b">
        <f t="shared" si="13"/>
        <v>1</v>
      </c>
    </row>
    <row r="425" spans="1:16" ht="12.75">
      <c r="A425" t="s">
        <v>22</v>
      </c>
      <c r="B425" t="s">
        <v>1831</v>
      </c>
      <c r="C425" t="s">
        <v>280</v>
      </c>
      <c r="D425" t="s">
        <v>514</v>
      </c>
      <c r="E425">
        <v>136</v>
      </c>
      <c r="F425">
        <v>136</v>
      </c>
      <c r="G425">
        <v>0</v>
      </c>
      <c r="H425">
        <v>2160</v>
      </c>
      <c r="I425">
        <v>1125</v>
      </c>
      <c r="J425">
        <v>1035</v>
      </c>
      <c r="K425" s="30" t="s">
        <v>25</v>
      </c>
      <c r="M425" t="s">
        <v>280</v>
      </c>
      <c r="N425" t="s">
        <v>514</v>
      </c>
      <c r="O425" t="b">
        <f t="shared" si="12"/>
        <v>1</v>
      </c>
      <c r="P425" t="b">
        <f t="shared" si="13"/>
        <v>1</v>
      </c>
    </row>
    <row r="426" spans="1:16" ht="12.75">
      <c r="A426" t="s">
        <v>22</v>
      </c>
      <c r="B426" t="s">
        <v>1831</v>
      </c>
      <c r="C426" t="s">
        <v>280</v>
      </c>
      <c r="D426" t="s">
        <v>515</v>
      </c>
      <c r="E426">
        <v>57</v>
      </c>
      <c r="F426">
        <v>57</v>
      </c>
      <c r="G426">
        <v>0</v>
      </c>
      <c r="H426">
        <v>965</v>
      </c>
      <c r="I426">
        <v>545</v>
      </c>
      <c r="J426">
        <v>420</v>
      </c>
      <c r="K426" s="30" t="s">
        <v>25</v>
      </c>
      <c r="M426" t="s">
        <v>280</v>
      </c>
      <c r="N426" t="s">
        <v>515</v>
      </c>
      <c r="O426" t="b">
        <f t="shared" si="12"/>
        <v>1</v>
      </c>
      <c r="P426" t="b">
        <f t="shared" si="13"/>
        <v>1</v>
      </c>
    </row>
    <row r="427" spans="1:16" ht="12.75">
      <c r="A427" t="s">
        <v>22</v>
      </c>
      <c r="B427" t="s">
        <v>1831</v>
      </c>
      <c r="C427" t="s">
        <v>280</v>
      </c>
      <c r="D427" t="s">
        <v>516</v>
      </c>
      <c r="E427">
        <v>0</v>
      </c>
      <c r="F427">
        <v>0</v>
      </c>
      <c r="G427">
        <v>0</v>
      </c>
      <c r="H427">
        <v>465</v>
      </c>
      <c r="I427">
        <v>300</v>
      </c>
      <c r="J427">
        <v>165</v>
      </c>
      <c r="K427" s="30" t="s">
        <v>25</v>
      </c>
      <c r="M427" t="s">
        <v>280</v>
      </c>
      <c r="N427" t="s">
        <v>516</v>
      </c>
      <c r="O427" t="b">
        <f t="shared" si="12"/>
        <v>1</v>
      </c>
      <c r="P427" t="b">
        <f t="shared" si="13"/>
        <v>1</v>
      </c>
    </row>
    <row r="428" spans="1:16" ht="12.75">
      <c r="A428" t="s">
        <v>22</v>
      </c>
      <c r="B428" t="s">
        <v>1831</v>
      </c>
      <c r="C428" t="s">
        <v>280</v>
      </c>
      <c r="D428" t="s">
        <v>517</v>
      </c>
      <c r="E428">
        <v>3</v>
      </c>
      <c r="F428">
        <v>3</v>
      </c>
      <c r="G428">
        <v>0</v>
      </c>
      <c r="H428">
        <v>545</v>
      </c>
      <c r="I428">
        <v>320</v>
      </c>
      <c r="J428">
        <v>225</v>
      </c>
      <c r="K428" s="30" t="s">
        <v>25</v>
      </c>
      <c r="M428" t="s">
        <v>280</v>
      </c>
      <c r="N428" t="s">
        <v>517</v>
      </c>
      <c r="O428" t="b">
        <f t="shared" si="12"/>
        <v>1</v>
      </c>
      <c r="P428" t="b">
        <f t="shared" si="13"/>
        <v>1</v>
      </c>
    </row>
    <row r="429" spans="1:16" ht="12.75">
      <c r="A429" t="s">
        <v>22</v>
      </c>
      <c r="B429" t="s">
        <v>1831</v>
      </c>
      <c r="C429" t="s">
        <v>280</v>
      </c>
      <c r="D429" t="s">
        <v>518</v>
      </c>
      <c r="E429">
        <v>16</v>
      </c>
      <c r="F429">
        <v>16</v>
      </c>
      <c r="G429">
        <v>0</v>
      </c>
      <c r="H429">
        <v>467</v>
      </c>
      <c r="I429">
        <v>280</v>
      </c>
      <c r="J429">
        <v>187</v>
      </c>
      <c r="K429" s="30" t="s">
        <v>25</v>
      </c>
      <c r="M429" t="s">
        <v>280</v>
      </c>
      <c r="N429" t="s">
        <v>518</v>
      </c>
      <c r="O429" t="b">
        <f t="shared" si="12"/>
        <v>1</v>
      </c>
      <c r="P429" t="b">
        <f t="shared" si="13"/>
        <v>1</v>
      </c>
    </row>
    <row r="430" spans="1:16" ht="12.75">
      <c r="A430" t="s">
        <v>22</v>
      </c>
      <c r="B430" t="s">
        <v>1831</v>
      </c>
      <c r="C430" t="s">
        <v>280</v>
      </c>
      <c r="D430" t="s">
        <v>519</v>
      </c>
      <c r="E430">
        <v>81</v>
      </c>
      <c r="F430">
        <v>81</v>
      </c>
      <c r="G430">
        <v>0</v>
      </c>
      <c r="H430">
        <v>900</v>
      </c>
      <c r="I430">
        <v>500</v>
      </c>
      <c r="J430">
        <v>400</v>
      </c>
      <c r="K430" s="30" t="s">
        <v>25</v>
      </c>
      <c r="M430" t="s">
        <v>280</v>
      </c>
      <c r="N430" t="s">
        <v>519</v>
      </c>
      <c r="O430" t="b">
        <f t="shared" si="12"/>
        <v>1</v>
      </c>
      <c r="P430" t="b">
        <f t="shared" si="13"/>
        <v>1</v>
      </c>
    </row>
    <row r="431" spans="1:16" ht="12.75">
      <c r="A431" t="s">
        <v>22</v>
      </c>
      <c r="B431" t="s">
        <v>1831</v>
      </c>
      <c r="C431" t="s">
        <v>280</v>
      </c>
      <c r="D431" t="s">
        <v>520</v>
      </c>
      <c r="E431">
        <v>0</v>
      </c>
      <c r="F431">
        <v>0</v>
      </c>
      <c r="G431">
        <v>0</v>
      </c>
      <c r="H431">
        <v>530</v>
      </c>
      <c r="I431">
        <v>330</v>
      </c>
      <c r="J431">
        <v>200</v>
      </c>
      <c r="K431" s="30" t="s">
        <v>25</v>
      </c>
      <c r="M431" t="s">
        <v>280</v>
      </c>
      <c r="N431" t="s">
        <v>520</v>
      </c>
      <c r="O431" t="b">
        <f t="shared" si="12"/>
        <v>1</v>
      </c>
      <c r="P431" t="b">
        <f t="shared" si="13"/>
        <v>1</v>
      </c>
    </row>
    <row r="432" spans="1:16" ht="12.75">
      <c r="A432" t="s">
        <v>22</v>
      </c>
      <c r="B432" t="s">
        <v>1831</v>
      </c>
      <c r="C432" t="s">
        <v>280</v>
      </c>
      <c r="D432" t="s">
        <v>521</v>
      </c>
      <c r="E432">
        <v>0</v>
      </c>
      <c r="F432">
        <v>0</v>
      </c>
      <c r="G432">
        <v>0</v>
      </c>
      <c r="H432">
        <v>330</v>
      </c>
      <c r="I432">
        <v>230</v>
      </c>
      <c r="J432">
        <v>100</v>
      </c>
      <c r="K432" s="30" t="s">
        <v>25</v>
      </c>
      <c r="M432" t="s">
        <v>280</v>
      </c>
      <c r="N432" t="s">
        <v>521</v>
      </c>
      <c r="O432" t="b">
        <f t="shared" si="12"/>
        <v>1</v>
      </c>
      <c r="P432" t="b">
        <f t="shared" si="13"/>
        <v>1</v>
      </c>
    </row>
    <row r="433" spans="1:16" ht="12.75">
      <c r="A433" t="s">
        <v>22</v>
      </c>
      <c r="B433" t="s">
        <v>1831</v>
      </c>
      <c r="C433" t="s">
        <v>280</v>
      </c>
      <c r="D433" t="s">
        <v>522</v>
      </c>
      <c r="E433">
        <v>26</v>
      </c>
      <c r="F433">
        <v>26</v>
      </c>
      <c r="G433">
        <v>0</v>
      </c>
      <c r="H433">
        <v>500</v>
      </c>
      <c r="I433">
        <v>300</v>
      </c>
      <c r="J433">
        <v>200</v>
      </c>
      <c r="K433" s="30" t="s">
        <v>25</v>
      </c>
      <c r="M433" t="s">
        <v>280</v>
      </c>
      <c r="N433" t="s">
        <v>522</v>
      </c>
      <c r="O433" t="b">
        <f t="shared" si="12"/>
        <v>1</v>
      </c>
      <c r="P433" t="b">
        <f t="shared" si="13"/>
        <v>1</v>
      </c>
    </row>
    <row r="434" spans="1:16" ht="12.75">
      <c r="A434" t="s">
        <v>22</v>
      </c>
      <c r="B434" t="s">
        <v>1831</v>
      </c>
      <c r="C434" t="s">
        <v>280</v>
      </c>
      <c r="D434" t="s">
        <v>523</v>
      </c>
      <c r="E434">
        <v>7</v>
      </c>
      <c r="F434">
        <v>7</v>
      </c>
      <c r="G434">
        <v>0</v>
      </c>
      <c r="H434">
        <v>610</v>
      </c>
      <c r="I434">
        <v>380</v>
      </c>
      <c r="J434">
        <v>230</v>
      </c>
      <c r="K434" s="30" t="s">
        <v>25</v>
      </c>
      <c r="M434" t="s">
        <v>280</v>
      </c>
      <c r="N434" t="s">
        <v>523</v>
      </c>
      <c r="O434" t="b">
        <f t="shared" si="12"/>
        <v>1</v>
      </c>
      <c r="P434" t="b">
        <f t="shared" si="13"/>
        <v>1</v>
      </c>
    </row>
    <row r="435" spans="1:16" ht="12.75">
      <c r="A435" t="s">
        <v>22</v>
      </c>
      <c r="B435" t="s">
        <v>1831</v>
      </c>
      <c r="C435" t="s">
        <v>280</v>
      </c>
      <c r="D435" t="s">
        <v>524</v>
      </c>
      <c r="E435">
        <v>11</v>
      </c>
      <c r="F435">
        <v>11</v>
      </c>
      <c r="G435">
        <v>0</v>
      </c>
      <c r="H435">
        <v>730</v>
      </c>
      <c r="I435">
        <v>424</v>
      </c>
      <c r="J435">
        <v>306</v>
      </c>
      <c r="K435" s="30" t="s">
        <v>25</v>
      </c>
      <c r="M435" t="s">
        <v>280</v>
      </c>
      <c r="N435" t="s">
        <v>524</v>
      </c>
      <c r="O435" t="b">
        <f t="shared" si="12"/>
        <v>1</v>
      </c>
      <c r="P435" t="b">
        <f t="shared" si="13"/>
        <v>1</v>
      </c>
    </row>
    <row r="436" spans="1:16" ht="12.75">
      <c r="A436" t="s">
        <v>22</v>
      </c>
      <c r="B436" t="s">
        <v>1831</v>
      </c>
      <c r="C436" t="s">
        <v>280</v>
      </c>
      <c r="D436" t="s">
        <v>525</v>
      </c>
      <c r="E436">
        <v>0</v>
      </c>
      <c r="F436">
        <v>0</v>
      </c>
      <c r="G436">
        <v>0</v>
      </c>
      <c r="H436">
        <v>240</v>
      </c>
      <c r="I436">
        <v>180</v>
      </c>
      <c r="J436">
        <v>60</v>
      </c>
      <c r="K436" s="30" t="s">
        <v>25</v>
      </c>
      <c r="M436" t="s">
        <v>280</v>
      </c>
      <c r="N436" t="s">
        <v>525</v>
      </c>
      <c r="O436" t="b">
        <f t="shared" si="12"/>
        <v>1</v>
      </c>
      <c r="P436" t="b">
        <f t="shared" si="13"/>
        <v>1</v>
      </c>
    </row>
    <row r="437" spans="1:16" ht="12.75">
      <c r="A437" t="s">
        <v>22</v>
      </c>
      <c r="B437" t="s">
        <v>1831</v>
      </c>
      <c r="C437" t="s">
        <v>280</v>
      </c>
      <c r="D437" t="s">
        <v>526</v>
      </c>
      <c r="E437">
        <v>137</v>
      </c>
      <c r="F437">
        <v>137</v>
      </c>
      <c r="G437">
        <v>0</v>
      </c>
      <c r="H437">
        <v>860</v>
      </c>
      <c r="I437">
        <v>600</v>
      </c>
      <c r="J437">
        <v>260</v>
      </c>
      <c r="K437" s="30" t="s">
        <v>25</v>
      </c>
      <c r="M437" t="s">
        <v>280</v>
      </c>
      <c r="N437" t="s">
        <v>526</v>
      </c>
      <c r="O437" t="b">
        <f t="shared" si="12"/>
        <v>1</v>
      </c>
      <c r="P437" t="b">
        <f t="shared" si="13"/>
        <v>1</v>
      </c>
    </row>
    <row r="438" spans="1:16" ht="12.75">
      <c r="A438" t="s">
        <v>22</v>
      </c>
      <c r="B438" t="s">
        <v>1831</v>
      </c>
      <c r="C438" t="s">
        <v>280</v>
      </c>
      <c r="D438" t="s">
        <v>527</v>
      </c>
      <c r="E438">
        <v>0</v>
      </c>
      <c r="F438">
        <v>0</v>
      </c>
      <c r="G438">
        <v>0</v>
      </c>
      <c r="H438">
        <v>375</v>
      </c>
      <c r="I438">
        <v>245</v>
      </c>
      <c r="J438">
        <v>130</v>
      </c>
      <c r="K438" s="30" t="s">
        <v>25</v>
      </c>
      <c r="M438" t="s">
        <v>280</v>
      </c>
      <c r="N438" t="s">
        <v>527</v>
      </c>
      <c r="O438" t="b">
        <f t="shared" si="12"/>
        <v>1</v>
      </c>
      <c r="P438" t="b">
        <f t="shared" si="13"/>
        <v>1</v>
      </c>
    </row>
    <row r="439" spans="1:16" ht="12.75">
      <c r="A439" t="s">
        <v>22</v>
      </c>
      <c r="B439" t="s">
        <v>1831</v>
      </c>
      <c r="C439" t="s">
        <v>280</v>
      </c>
      <c r="D439" t="s">
        <v>528</v>
      </c>
      <c r="E439">
        <v>324</v>
      </c>
      <c r="F439">
        <v>324</v>
      </c>
      <c r="G439">
        <v>0</v>
      </c>
      <c r="H439">
        <v>1280</v>
      </c>
      <c r="I439">
        <v>530</v>
      </c>
      <c r="J439">
        <v>750</v>
      </c>
      <c r="K439" s="30" t="s">
        <v>25</v>
      </c>
      <c r="M439" t="s">
        <v>280</v>
      </c>
      <c r="N439" t="s">
        <v>528</v>
      </c>
      <c r="O439" t="b">
        <f t="shared" si="12"/>
        <v>1</v>
      </c>
      <c r="P439" t="b">
        <f t="shared" si="13"/>
        <v>1</v>
      </c>
    </row>
    <row r="440" spans="1:16" ht="12.75">
      <c r="A440" t="s">
        <v>22</v>
      </c>
      <c r="B440" t="s">
        <v>1831</v>
      </c>
      <c r="C440" t="s">
        <v>280</v>
      </c>
      <c r="D440" t="s">
        <v>529</v>
      </c>
      <c r="E440">
        <v>119</v>
      </c>
      <c r="F440">
        <v>119</v>
      </c>
      <c r="G440">
        <v>0</v>
      </c>
      <c r="H440">
        <v>700</v>
      </c>
      <c r="I440">
        <v>455</v>
      </c>
      <c r="J440">
        <v>245</v>
      </c>
      <c r="K440" s="30" t="s">
        <v>25</v>
      </c>
      <c r="M440" t="s">
        <v>280</v>
      </c>
      <c r="N440" t="s">
        <v>529</v>
      </c>
      <c r="O440" t="b">
        <f t="shared" si="12"/>
        <v>1</v>
      </c>
      <c r="P440" t="b">
        <f t="shared" si="13"/>
        <v>1</v>
      </c>
    </row>
    <row r="441" spans="1:16" ht="12.75">
      <c r="A441" t="s">
        <v>22</v>
      </c>
      <c r="B441" t="s">
        <v>1831</v>
      </c>
      <c r="C441" t="s">
        <v>280</v>
      </c>
      <c r="D441" t="s">
        <v>530</v>
      </c>
      <c r="E441">
        <v>64</v>
      </c>
      <c r="F441">
        <v>64</v>
      </c>
      <c r="G441">
        <v>0</v>
      </c>
      <c r="H441">
        <v>1660</v>
      </c>
      <c r="I441">
        <v>1200</v>
      </c>
      <c r="J441">
        <v>460</v>
      </c>
      <c r="K441" s="30" t="s">
        <v>25</v>
      </c>
      <c r="M441" t="s">
        <v>280</v>
      </c>
      <c r="N441" t="s">
        <v>530</v>
      </c>
      <c r="O441" t="b">
        <f t="shared" si="12"/>
        <v>1</v>
      </c>
      <c r="P441" t="b">
        <f t="shared" si="13"/>
        <v>1</v>
      </c>
    </row>
    <row r="442" spans="1:16" ht="12.75">
      <c r="A442" t="s">
        <v>22</v>
      </c>
      <c r="B442" t="s">
        <v>1831</v>
      </c>
      <c r="C442" t="s">
        <v>280</v>
      </c>
      <c r="D442" t="s">
        <v>531</v>
      </c>
      <c r="E442">
        <v>0</v>
      </c>
      <c r="F442">
        <v>0</v>
      </c>
      <c r="G442">
        <v>0</v>
      </c>
      <c r="H442">
        <v>1025</v>
      </c>
      <c r="I442">
        <v>625</v>
      </c>
      <c r="J442">
        <v>400</v>
      </c>
      <c r="K442" s="30" t="s">
        <v>25</v>
      </c>
      <c r="M442" t="s">
        <v>280</v>
      </c>
      <c r="N442" t="s">
        <v>531</v>
      </c>
      <c r="O442" t="b">
        <f t="shared" si="12"/>
        <v>1</v>
      </c>
      <c r="P442" t="b">
        <f t="shared" si="13"/>
        <v>1</v>
      </c>
    </row>
    <row r="443" spans="1:16" ht="12.75">
      <c r="A443" t="s">
        <v>22</v>
      </c>
      <c r="B443" t="s">
        <v>1831</v>
      </c>
      <c r="C443" t="s">
        <v>280</v>
      </c>
      <c r="D443" t="s">
        <v>532</v>
      </c>
      <c r="E443">
        <v>0</v>
      </c>
      <c r="F443">
        <v>0</v>
      </c>
      <c r="G443">
        <v>0</v>
      </c>
      <c r="H443">
        <v>720</v>
      </c>
      <c r="I443">
        <v>417</v>
      </c>
      <c r="J443">
        <v>303</v>
      </c>
      <c r="K443" s="30" t="s">
        <v>25</v>
      </c>
      <c r="M443" t="s">
        <v>280</v>
      </c>
      <c r="N443" t="s">
        <v>532</v>
      </c>
      <c r="O443" t="b">
        <f t="shared" si="12"/>
        <v>1</v>
      </c>
      <c r="P443" t="b">
        <f t="shared" si="13"/>
        <v>1</v>
      </c>
    </row>
    <row r="444" spans="1:16" ht="12.75">
      <c r="A444" t="s">
        <v>22</v>
      </c>
      <c r="B444" t="s">
        <v>1831</v>
      </c>
      <c r="C444" t="s">
        <v>280</v>
      </c>
      <c r="D444" t="s">
        <v>533</v>
      </c>
      <c r="E444">
        <v>3</v>
      </c>
      <c r="F444">
        <v>3</v>
      </c>
      <c r="G444">
        <v>0</v>
      </c>
      <c r="H444">
        <v>357</v>
      </c>
      <c r="I444">
        <v>200</v>
      </c>
      <c r="J444">
        <v>157</v>
      </c>
      <c r="K444" s="30" t="s">
        <v>25</v>
      </c>
      <c r="M444" t="s">
        <v>280</v>
      </c>
      <c r="N444" t="s">
        <v>533</v>
      </c>
      <c r="O444" t="b">
        <f t="shared" si="12"/>
        <v>1</v>
      </c>
      <c r="P444" t="b">
        <f t="shared" si="13"/>
        <v>1</v>
      </c>
    </row>
    <row r="445" spans="1:16" ht="12.75">
      <c r="A445" t="s">
        <v>22</v>
      </c>
      <c r="B445" t="s">
        <v>1831</v>
      </c>
      <c r="C445" t="s">
        <v>280</v>
      </c>
      <c r="D445" t="s">
        <v>534</v>
      </c>
      <c r="E445">
        <v>168</v>
      </c>
      <c r="F445">
        <v>168</v>
      </c>
      <c r="G445">
        <v>0</v>
      </c>
      <c r="H445">
        <v>1920</v>
      </c>
      <c r="I445">
        <v>1025</v>
      </c>
      <c r="J445">
        <v>895</v>
      </c>
      <c r="K445" s="30" t="s">
        <v>25</v>
      </c>
      <c r="M445" t="s">
        <v>280</v>
      </c>
      <c r="N445" t="s">
        <v>534</v>
      </c>
      <c r="O445" t="b">
        <f t="shared" si="12"/>
        <v>1</v>
      </c>
      <c r="P445" t="b">
        <f t="shared" si="13"/>
        <v>1</v>
      </c>
    </row>
    <row r="446" spans="1:16" ht="12.75">
      <c r="A446" t="s">
        <v>22</v>
      </c>
      <c r="B446" t="s">
        <v>1831</v>
      </c>
      <c r="C446" t="s">
        <v>280</v>
      </c>
      <c r="D446" t="s">
        <v>535</v>
      </c>
      <c r="E446">
        <v>0</v>
      </c>
      <c r="F446">
        <v>0</v>
      </c>
      <c r="G446">
        <v>0</v>
      </c>
      <c r="H446">
        <v>146</v>
      </c>
      <c r="I446">
        <v>80</v>
      </c>
      <c r="J446">
        <v>66</v>
      </c>
      <c r="K446" s="30" t="s">
        <v>25</v>
      </c>
      <c r="M446" t="s">
        <v>280</v>
      </c>
      <c r="N446" t="s">
        <v>535</v>
      </c>
      <c r="O446" t="b">
        <f t="shared" si="12"/>
        <v>1</v>
      </c>
      <c r="P446" t="b">
        <f t="shared" si="13"/>
        <v>1</v>
      </c>
    </row>
    <row r="447" spans="1:16" ht="12.75">
      <c r="A447" t="s">
        <v>22</v>
      </c>
      <c r="B447" t="s">
        <v>1831</v>
      </c>
      <c r="C447" t="s">
        <v>280</v>
      </c>
      <c r="D447" t="s">
        <v>536</v>
      </c>
      <c r="E447">
        <v>0</v>
      </c>
      <c r="F447">
        <v>0</v>
      </c>
      <c r="G447">
        <v>0</v>
      </c>
      <c r="H447">
        <v>186</v>
      </c>
      <c r="I447">
        <v>115</v>
      </c>
      <c r="J447">
        <v>71</v>
      </c>
      <c r="K447" s="30" t="s">
        <v>25</v>
      </c>
      <c r="M447" t="s">
        <v>280</v>
      </c>
      <c r="N447" t="s">
        <v>536</v>
      </c>
      <c r="O447" t="b">
        <f t="shared" si="12"/>
        <v>1</v>
      </c>
      <c r="P447" t="b">
        <f t="shared" si="13"/>
        <v>1</v>
      </c>
    </row>
    <row r="448" spans="1:16" ht="12.75">
      <c r="A448" t="s">
        <v>22</v>
      </c>
      <c r="B448" t="s">
        <v>1831</v>
      </c>
      <c r="C448" t="s">
        <v>280</v>
      </c>
      <c r="D448" t="s">
        <v>537</v>
      </c>
      <c r="E448">
        <v>0</v>
      </c>
      <c r="F448">
        <v>0</v>
      </c>
      <c r="G448">
        <v>0</v>
      </c>
      <c r="H448">
        <v>80</v>
      </c>
      <c r="I448">
        <v>0</v>
      </c>
      <c r="J448">
        <v>80</v>
      </c>
      <c r="K448" s="30" t="s">
        <v>25</v>
      </c>
      <c r="M448" t="s">
        <v>280</v>
      </c>
      <c r="N448" t="s">
        <v>537</v>
      </c>
      <c r="O448" t="b">
        <f t="shared" si="12"/>
        <v>1</v>
      </c>
      <c r="P448" t="b">
        <f t="shared" si="13"/>
        <v>1</v>
      </c>
    </row>
    <row r="449" spans="1:16" ht="12.75">
      <c r="A449" t="s">
        <v>22</v>
      </c>
      <c r="B449" t="s">
        <v>1831</v>
      </c>
      <c r="C449" t="s">
        <v>285</v>
      </c>
      <c r="D449" t="s">
        <v>538</v>
      </c>
      <c r="E449">
        <v>57</v>
      </c>
      <c r="F449">
        <v>57</v>
      </c>
      <c r="G449">
        <v>0</v>
      </c>
      <c r="H449">
        <v>1229</v>
      </c>
      <c r="I449">
        <v>748</v>
      </c>
      <c r="J449">
        <v>481</v>
      </c>
      <c r="K449" s="30" t="s">
        <v>25</v>
      </c>
      <c r="M449" t="s">
        <v>285</v>
      </c>
      <c r="N449" t="s">
        <v>538</v>
      </c>
      <c r="O449" t="b">
        <f t="shared" si="12"/>
        <v>1</v>
      </c>
      <c r="P449" t="b">
        <f t="shared" si="13"/>
        <v>1</v>
      </c>
    </row>
    <row r="450" spans="1:16" ht="12.75">
      <c r="A450" t="s">
        <v>22</v>
      </c>
      <c r="B450" t="s">
        <v>1831</v>
      </c>
      <c r="C450" t="s">
        <v>285</v>
      </c>
      <c r="D450" t="s">
        <v>539</v>
      </c>
      <c r="E450">
        <v>82</v>
      </c>
      <c r="F450">
        <v>82</v>
      </c>
      <c r="G450">
        <v>0</v>
      </c>
      <c r="H450">
        <v>1158</v>
      </c>
      <c r="I450">
        <v>973</v>
      </c>
      <c r="J450">
        <v>185</v>
      </c>
      <c r="K450" s="30" t="s">
        <v>25</v>
      </c>
      <c r="L450" t="s">
        <v>540</v>
      </c>
      <c r="M450" t="s">
        <v>285</v>
      </c>
      <c r="N450" t="s">
        <v>539</v>
      </c>
      <c r="O450" t="b">
        <f t="shared" si="12"/>
        <v>1</v>
      </c>
      <c r="P450" t="b">
        <f t="shared" si="13"/>
        <v>1</v>
      </c>
    </row>
    <row r="451" spans="1:16" ht="12.75">
      <c r="A451" t="s">
        <v>22</v>
      </c>
      <c r="B451" t="s">
        <v>1831</v>
      </c>
      <c r="C451" t="s">
        <v>285</v>
      </c>
      <c r="D451" t="s">
        <v>541</v>
      </c>
      <c r="E451">
        <v>10</v>
      </c>
      <c r="F451">
        <v>10</v>
      </c>
      <c r="G451">
        <v>0</v>
      </c>
      <c r="H451">
        <v>660</v>
      </c>
      <c r="I451">
        <v>445</v>
      </c>
      <c r="J451">
        <v>215</v>
      </c>
      <c r="K451" s="30" t="s">
        <v>25</v>
      </c>
      <c r="L451" t="s">
        <v>542</v>
      </c>
      <c r="M451" t="s">
        <v>285</v>
      </c>
      <c r="N451" t="s">
        <v>541</v>
      </c>
      <c r="O451" t="b">
        <f aca="true" t="shared" si="14" ref="O451:O514">C451=M451</f>
        <v>1</v>
      </c>
      <c r="P451" t="b">
        <f aca="true" t="shared" si="15" ref="P451:P514">D451=N451</f>
        <v>1</v>
      </c>
    </row>
    <row r="452" spans="1:16" ht="12.75">
      <c r="A452" t="s">
        <v>22</v>
      </c>
      <c r="B452" t="s">
        <v>1831</v>
      </c>
      <c r="C452" t="s">
        <v>285</v>
      </c>
      <c r="D452" t="s">
        <v>543</v>
      </c>
      <c r="E452">
        <v>11</v>
      </c>
      <c r="F452">
        <v>11</v>
      </c>
      <c r="G452">
        <v>0</v>
      </c>
      <c r="H452">
        <v>662</v>
      </c>
      <c r="I452">
        <v>485</v>
      </c>
      <c r="J452">
        <v>177</v>
      </c>
      <c r="K452" s="30" t="s">
        <v>25</v>
      </c>
      <c r="M452" t="s">
        <v>285</v>
      </c>
      <c r="N452" t="s">
        <v>543</v>
      </c>
      <c r="O452" t="b">
        <f t="shared" si="14"/>
        <v>1</v>
      </c>
      <c r="P452" t="b">
        <f t="shared" si="15"/>
        <v>1</v>
      </c>
    </row>
    <row r="453" spans="1:16" ht="12.75">
      <c r="A453" t="s">
        <v>22</v>
      </c>
      <c r="B453" t="s">
        <v>1831</v>
      </c>
      <c r="C453" t="s">
        <v>285</v>
      </c>
      <c r="D453" t="s">
        <v>544</v>
      </c>
      <c r="E453">
        <v>0</v>
      </c>
      <c r="F453">
        <v>0</v>
      </c>
      <c r="G453">
        <v>0</v>
      </c>
      <c r="H453">
        <v>286</v>
      </c>
      <c r="I453">
        <v>85</v>
      </c>
      <c r="J453">
        <v>201</v>
      </c>
      <c r="K453" s="30" t="s">
        <v>25</v>
      </c>
      <c r="M453" t="s">
        <v>285</v>
      </c>
      <c r="N453" t="s">
        <v>544</v>
      </c>
      <c r="O453" t="b">
        <f t="shared" si="14"/>
        <v>1</v>
      </c>
      <c r="P453" t="b">
        <f t="shared" si="15"/>
        <v>1</v>
      </c>
    </row>
    <row r="454" spans="1:16" ht="12.75">
      <c r="A454" t="s">
        <v>22</v>
      </c>
      <c r="B454" t="s">
        <v>1831</v>
      </c>
      <c r="C454" t="s">
        <v>285</v>
      </c>
      <c r="D454" t="s">
        <v>545</v>
      </c>
      <c r="E454">
        <v>0</v>
      </c>
      <c r="F454">
        <v>0</v>
      </c>
      <c r="G454">
        <v>0</v>
      </c>
      <c r="H454">
        <v>50</v>
      </c>
      <c r="I454">
        <v>45</v>
      </c>
      <c r="J454">
        <v>5</v>
      </c>
      <c r="K454" s="30" t="s">
        <v>25</v>
      </c>
      <c r="M454" t="s">
        <v>285</v>
      </c>
      <c r="N454" t="s">
        <v>545</v>
      </c>
      <c r="O454" t="b">
        <f t="shared" si="14"/>
        <v>1</v>
      </c>
      <c r="P454" t="b">
        <f t="shared" si="15"/>
        <v>1</v>
      </c>
    </row>
    <row r="455" spans="1:16" ht="12.75">
      <c r="A455" t="s">
        <v>22</v>
      </c>
      <c r="B455" t="s">
        <v>1831</v>
      </c>
      <c r="C455" t="s">
        <v>285</v>
      </c>
      <c r="D455" t="s">
        <v>546</v>
      </c>
      <c r="E455">
        <v>64</v>
      </c>
      <c r="F455">
        <v>64</v>
      </c>
      <c r="G455">
        <v>0</v>
      </c>
      <c r="H455">
        <v>861</v>
      </c>
      <c r="I455">
        <v>668</v>
      </c>
      <c r="J455">
        <v>193</v>
      </c>
      <c r="K455" s="30" t="s">
        <v>25</v>
      </c>
      <c r="L455" t="s">
        <v>547</v>
      </c>
      <c r="M455" t="s">
        <v>285</v>
      </c>
      <c r="N455" t="s">
        <v>546</v>
      </c>
      <c r="O455" t="b">
        <f t="shared" si="14"/>
        <v>1</v>
      </c>
      <c r="P455" t="b">
        <f t="shared" si="15"/>
        <v>1</v>
      </c>
    </row>
    <row r="456" spans="1:16" ht="12.75">
      <c r="A456" t="s">
        <v>22</v>
      </c>
      <c r="B456" t="s">
        <v>1831</v>
      </c>
      <c r="C456" t="s">
        <v>285</v>
      </c>
      <c r="D456" t="s">
        <v>548</v>
      </c>
      <c r="E456">
        <v>21</v>
      </c>
      <c r="F456">
        <v>21</v>
      </c>
      <c r="G456">
        <v>0</v>
      </c>
      <c r="H456">
        <v>476</v>
      </c>
      <c r="I456">
        <v>160</v>
      </c>
      <c r="J456">
        <v>316</v>
      </c>
      <c r="K456" s="30" t="s">
        <v>25</v>
      </c>
      <c r="L456" t="s">
        <v>547</v>
      </c>
      <c r="M456" t="s">
        <v>285</v>
      </c>
      <c r="N456" t="s">
        <v>548</v>
      </c>
      <c r="O456" t="b">
        <f t="shared" si="14"/>
        <v>1</v>
      </c>
      <c r="P456" t="b">
        <f t="shared" si="15"/>
        <v>1</v>
      </c>
    </row>
    <row r="457" spans="1:16" ht="12.75">
      <c r="A457" t="s">
        <v>22</v>
      </c>
      <c r="B457" t="s">
        <v>1831</v>
      </c>
      <c r="C457" t="s">
        <v>285</v>
      </c>
      <c r="D457" t="s">
        <v>549</v>
      </c>
      <c r="E457">
        <v>0</v>
      </c>
      <c r="F457">
        <v>0</v>
      </c>
      <c r="G457">
        <v>0</v>
      </c>
      <c r="H457">
        <v>489</v>
      </c>
      <c r="I457">
        <v>265</v>
      </c>
      <c r="J457">
        <v>224</v>
      </c>
      <c r="K457" s="30" t="s">
        <v>25</v>
      </c>
      <c r="M457" t="s">
        <v>285</v>
      </c>
      <c r="N457" t="s">
        <v>549</v>
      </c>
      <c r="O457" t="b">
        <f t="shared" si="14"/>
        <v>1</v>
      </c>
      <c r="P457" t="b">
        <f t="shared" si="15"/>
        <v>1</v>
      </c>
    </row>
    <row r="458" spans="1:16" ht="12.75">
      <c r="A458" t="s">
        <v>22</v>
      </c>
      <c r="B458" t="s">
        <v>1831</v>
      </c>
      <c r="C458" t="s">
        <v>285</v>
      </c>
      <c r="D458" t="s">
        <v>550</v>
      </c>
      <c r="E458">
        <v>4</v>
      </c>
      <c r="F458">
        <v>4</v>
      </c>
      <c r="G458">
        <v>0</v>
      </c>
      <c r="H458">
        <v>698</v>
      </c>
      <c r="I458">
        <v>322</v>
      </c>
      <c r="J458">
        <v>376</v>
      </c>
      <c r="K458" s="30" t="s">
        <v>25</v>
      </c>
      <c r="M458" t="s">
        <v>285</v>
      </c>
      <c r="N458" t="s">
        <v>550</v>
      </c>
      <c r="O458" t="b">
        <f t="shared" si="14"/>
        <v>1</v>
      </c>
      <c r="P458" t="b">
        <f t="shared" si="15"/>
        <v>1</v>
      </c>
    </row>
    <row r="459" spans="1:16" ht="12.75">
      <c r="A459" t="s">
        <v>22</v>
      </c>
      <c r="B459" t="s">
        <v>1831</v>
      </c>
      <c r="C459" t="s">
        <v>285</v>
      </c>
      <c r="D459" t="s">
        <v>551</v>
      </c>
      <c r="E459">
        <v>3</v>
      </c>
      <c r="F459">
        <v>3</v>
      </c>
      <c r="G459">
        <v>0</v>
      </c>
      <c r="H459">
        <v>117</v>
      </c>
      <c r="I459">
        <v>105</v>
      </c>
      <c r="J459">
        <v>12</v>
      </c>
      <c r="K459" s="30" t="s">
        <v>25</v>
      </c>
      <c r="M459" t="s">
        <v>285</v>
      </c>
      <c r="N459" t="s">
        <v>551</v>
      </c>
      <c r="O459" t="b">
        <f t="shared" si="14"/>
        <v>1</v>
      </c>
      <c r="P459" t="b">
        <f t="shared" si="15"/>
        <v>1</v>
      </c>
    </row>
    <row r="460" spans="1:16" ht="12.75">
      <c r="A460" t="s">
        <v>22</v>
      </c>
      <c r="B460" t="s">
        <v>1831</v>
      </c>
      <c r="C460" t="s">
        <v>285</v>
      </c>
      <c r="D460" t="s">
        <v>552</v>
      </c>
      <c r="E460">
        <v>0</v>
      </c>
      <c r="F460">
        <v>0</v>
      </c>
      <c r="G460">
        <v>0</v>
      </c>
      <c r="H460">
        <v>620</v>
      </c>
      <c r="I460">
        <v>255</v>
      </c>
      <c r="J460">
        <v>365</v>
      </c>
      <c r="K460" s="30" t="s">
        <v>25</v>
      </c>
      <c r="M460" t="s">
        <v>285</v>
      </c>
      <c r="N460" t="s">
        <v>552</v>
      </c>
      <c r="O460" t="b">
        <f t="shared" si="14"/>
        <v>1</v>
      </c>
      <c r="P460" t="b">
        <f t="shared" si="15"/>
        <v>1</v>
      </c>
    </row>
    <row r="461" spans="1:16" ht="12.75">
      <c r="A461" t="s">
        <v>22</v>
      </c>
      <c r="B461" t="s">
        <v>1831</v>
      </c>
      <c r="C461" t="s">
        <v>285</v>
      </c>
      <c r="D461" t="s">
        <v>553</v>
      </c>
      <c r="E461">
        <v>0</v>
      </c>
      <c r="F461">
        <v>0</v>
      </c>
      <c r="G461">
        <v>0</v>
      </c>
      <c r="H461">
        <v>290</v>
      </c>
      <c r="I461">
        <v>120</v>
      </c>
      <c r="J461">
        <v>170</v>
      </c>
      <c r="K461" s="30" t="s">
        <v>25</v>
      </c>
      <c r="M461" t="s">
        <v>285</v>
      </c>
      <c r="N461" t="s">
        <v>553</v>
      </c>
      <c r="O461" t="b">
        <f t="shared" si="14"/>
        <v>1</v>
      </c>
      <c r="P461" t="b">
        <f t="shared" si="15"/>
        <v>1</v>
      </c>
    </row>
    <row r="462" spans="1:16" ht="12.75">
      <c r="A462" t="s">
        <v>22</v>
      </c>
      <c r="B462" t="s">
        <v>1831</v>
      </c>
      <c r="C462" t="s">
        <v>285</v>
      </c>
      <c r="D462" t="s">
        <v>554</v>
      </c>
      <c r="E462">
        <v>0</v>
      </c>
      <c r="F462">
        <v>0</v>
      </c>
      <c r="G462">
        <v>0</v>
      </c>
      <c r="H462">
        <v>63</v>
      </c>
      <c r="I462">
        <v>0</v>
      </c>
      <c r="J462">
        <v>63</v>
      </c>
      <c r="K462" s="30" t="s">
        <v>25</v>
      </c>
      <c r="M462" t="s">
        <v>285</v>
      </c>
      <c r="N462" t="s">
        <v>554</v>
      </c>
      <c r="O462" t="b">
        <f t="shared" si="14"/>
        <v>1</v>
      </c>
      <c r="P462" t="b">
        <f t="shared" si="15"/>
        <v>1</v>
      </c>
    </row>
    <row r="463" spans="1:16" ht="12.75">
      <c r="A463" t="s">
        <v>22</v>
      </c>
      <c r="B463" t="s">
        <v>1831</v>
      </c>
      <c r="C463" t="s">
        <v>285</v>
      </c>
      <c r="D463" t="s">
        <v>555</v>
      </c>
      <c r="E463">
        <v>0</v>
      </c>
      <c r="F463">
        <v>0</v>
      </c>
      <c r="G463">
        <v>0</v>
      </c>
      <c r="H463">
        <v>50</v>
      </c>
      <c r="I463">
        <v>44</v>
      </c>
      <c r="J463">
        <v>6</v>
      </c>
      <c r="K463" s="30" t="s">
        <v>25</v>
      </c>
      <c r="M463" t="s">
        <v>285</v>
      </c>
      <c r="N463" t="s">
        <v>555</v>
      </c>
      <c r="O463" t="b">
        <f t="shared" si="14"/>
        <v>1</v>
      </c>
      <c r="P463" t="b">
        <f t="shared" si="15"/>
        <v>1</v>
      </c>
    </row>
    <row r="464" spans="1:16" ht="12.75">
      <c r="A464" t="s">
        <v>22</v>
      </c>
      <c r="B464" t="s">
        <v>1831</v>
      </c>
      <c r="C464" t="s">
        <v>287</v>
      </c>
      <c r="D464" t="s">
        <v>556</v>
      </c>
      <c r="E464">
        <v>84</v>
      </c>
      <c r="F464">
        <v>84</v>
      </c>
      <c r="G464">
        <v>0</v>
      </c>
      <c r="H464">
        <v>1763</v>
      </c>
      <c r="I464">
        <v>977</v>
      </c>
      <c r="J464">
        <v>786</v>
      </c>
      <c r="K464" s="30" t="s">
        <v>25</v>
      </c>
      <c r="M464" t="s">
        <v>287</v>
      </c>
      <c r="N464" t="s">
        <v>556</v>
      </c>
      <c r="O464" t="b">
        <f t="shared" si="14"/>
        <v>1</v>
      </c>
      <c r="P464" t="b">
        <f t="shared" si="15"/>
        <v>1</v>
      </c>
    </row>
    <row r="465" spans="1:16" ht="12.75">
      <c r="A465" t="s">
        <v>22</v>
      </c>
      <c r="B465" t="s">
        <v>1831</v>
      </c>
      <c r="C465" t="s">
        <v>287</v>
      </c>
      <c r="D465" t="s">
        <v>557</v>
      </c>
      <c r="E465">
        <v>74</v>
      </c>
      <c r="F465">
        <v>74</v>
      </c>
      <c r="G465">
        <v>0</v>
      </c>
      <c r="H465">
        <v>1038</v>
      </c>
      <c r="I465">
        <v>620</v>
      </c>
      <c r="J465">
        <v>418</v>
      </c>
      <c r="K465" s="30" t="s">
        <v>25</v>
      </c>
      <c r="M465" t="s">
        <v>287</v>
      </c>
      <c r="N465" t="s">
        <v>557</v>
      </c>
      <c r="O465" t="b">
        <f t="shared" si="14"/>
        <v>1</v>
      </c>
      <c r="P465" t="b">
        <f t="shared" si="15"/>
        <v>1</v>
      </c>
    </row>
    <row r="466" spans="1:16" ht="12.75">
      <c r="A466" t="s">
        <v>22</v>
      </c>
      <c r="B466" t="s">
        <v>1831</v>
      </c>
      <c r="C466" t="s">
        <v>287</v>
      </c>
      <c r="D466" t="s">
        <v>558</v>
      </c>
      <c r="E466">
        <v>3</v>
      </c>
      <c r="F466">
        <v>3</v>
      </c>
      <c r="G466">
        <v>0</v>
      </c>
      <c r="H466">
        <v>218</v>
      </c>
      <c r="I466">
        <v>112</v>
      </c>
      <c r="J466">
        <v>106</v>
      </c>
      <c r="K466" s="30" t="s">
        <v>25</v>
      </c>
      <c r="M466" t="s">
        <v>287</v>
      </c>
      <c r="N466" t="s">
        <v>558</v>
      </c>
      <c r="O466" t="b">
        <f t="shared" si="14"/>
        <v>1</v>
      </c>
      <c r="P466" t="b">
        <f t="shared" si="15"/>
        <v>1</v>
      </c>
    </row>
    <row r="467" spans="1:16" ht="12.75">
      <c r="A467" t="s">
        <v>22</v>
      </c>
      <c r="B467" t="s">
        <v>1831</v>
      </c>
      <c r="C467" t="s">
        <v>287</v>
      </c>
      <c r="D467" t="s">
        <v>559</v>
      </c>
      <c r="E467">
        <v>68</v>
      </c>
      <c r="F467">
        <v>68</v>
      </c>
      <c r="G467">
        <v>0</v>
      </c>
      <c r="H467">
        <v>831</v>
      </c>
      <c r="I467">
        <v>548</v>
      </c>
      <c r="J467">
        <v>283</v>
      </c>
      <c r="K467" s="30" t="s">
        <v>25</v>
      </c>
      <c r="M467" t="s">
        <v>287</v>
      </c>
      <c r="N467" t="s">
        <v>559</v>
      </c>
      <c r="O467" t="b">
        <f t="shared" si="14"/>
        <v>1</v>
      </c>
      <c r="P467" t="b">
        <f t="shared" si="15"/>
        <v>1</v>
      </c>
    </row>
    <row r="468" spans="1:16" ht="12.75">
      <c r="A468" t="s">
        <v>22</v>
      </c>
      <c r="B468" t="s">
        <v>1831</v>
      </c>
      <c r="C468" t="s">
        <v>287</v>
      </c>
      <c r="D468" t="s">
        <v>560</v>
      </c>
      <c r="E468">
        <v>9</v>
      </c>
      <c r="F468">
        <v>9</v>
      </c>
      <c r="G468">
        <v>0</v>
      </c>
      <c r="H468">
        <v>484</v>
      </c>
      <c r="I468">
        <v>292</v>
      </c>
      <c r="J468">
        <v>192</v>
      </c>
      <c r="K468" s="30" t="s">
        <v>25</v>
      </c>
      <c r="M468" t="s">
        <v>287</v>
      </c>
      <c r="N468" t="s">
        <v>560</v>
      </c>
      <c r="O468" t="b">
        <f t="shared" si="14"/>
        <v>1</v>
      </c>
      <c r="P468" t="b">
        <f t="shared" si="15"/>
        <v>1</v>
      </c>
    </row>
    <row r="469" spans="1:16" ht="12.75">
      <c r="A469" t="s">
        <v>22</v>
      </c>
      <c r="B469" t="s">
        <v>1831</v>
      </c>
      <c r="C469" t="s">
        <v>287</v>
      </c>
      <c r="D469" t="s">
        <v>561</v>
      </c>
      <c r="E469">
        <v>152</v>
      </c>
      <c r="F469">
        <v>152</v>
      </c>
      <c r="G469">
        <v>0</v>
      </c>
      <c r="H469">
        <v>1168</v>
      </c>
      <c r="I469">
        <v>850</v>
      </c>
      <c r="J469">
        <v>318</v>
      </c>
      <c r="K469" s="30" t="s">
        <v>25</v>
      </c>
      <c r="M469" t="s">
        <v>287</v>
      </c>
      <c r="N469" t="s">
        <v>561</v>
      </c>
      <c r="O469" t="b">
        <f t="shared" si="14"/>
        <v>1</v>
      </c>
      <c r="P469" t="b">
        <f t="shared" si="15"/>
        <v>1</v>
      </c>
    </row>
    <row r="470" spans="1:16" ht="12.75">
      <c r="A470" t="s">
        <v>22</v>
      </c>
      <c r="B470" t="s">
        <v>1831</v>
      </c>
      <c r="C470" t="s">
        <v>287</v>
      </c>
      <c r="D470" t="s">
        <v>562</v>
      </c>
      <c r="E470">
        <v>232</v>
      </c>
      <c r="F470">
        <v>232</v>
      </c>
      <c r="G470">
        <v>0</v>
      </c>
      <c r="H470">
        <v>1480</v>
      </c>
      <c r="I470">
        <v>684</v>
      </c>
      <c r="J470">
        <v>796</v>
      </c>
      <c r="K470" s="30" t="s">
        <v>25</v>
      </c>
      <c r="M470" t="s">
        <v>287</v>
      </c>
      <c r="N470" t="s">
        <v>562</v>
      </c>
      <c r="O470" t="b">
        <f t="shared" si="14"/>
        <v>1</v>
      </c>
      <c r="P470" t="b">
        <f t="shared" si="15"/>
        <v>1</v>
      </c>
    </row>
    <row r="471" spans="1:16" ht="12.75">
      <c r="A471" t="s">
        <v>22</v>
      </c>
      <c r="B471" t="s">
        <v>1831</v>
      </c>
      <c r="C471" t="s">
        <v>287</v>
      </c>
      <c r="D471" t="s">
        <v>563</v>
      </c>
      <c r="E471">
        <v>83</v>
      </c>
      <c r="F471">
        <v>83</v>
      </c>
      <c r="G471">
        <v>0</v>
      </c>
      <c r="H471">
        <v>583</v>
      </c>
      <c r="I471">
        <v>273</v>
      </c>
      <c r="J471">
        <v>310</v>
      </c>
      <c r="K471" s="30" t="s">
        <v>25</v>
      </c>
      <c r="M471" t="s">
        <v>287</v>
      </c>
      <c r="N471" t="s">
        <v>563</v>
      </c>
      <c r="O471" t="b">
        <f t="shared" si="14"/>
        <v>1</v>
      </c>
      <c r="P471" t="b">
        <f t="shared" si="15"/>
        <v>1</v>
      </c>
    </row>
    <row r="472" spans="1:16" ht="12.75">
      <c r="A472" t="s">
        <v>22</v>
      </c>
      <c r="B472" t="s">
        <v>1831</v>
      </c>
      <c r="C472" t="s">
        <v>287</v>
      </c>
      <c r="D472" t="s">
        <v>564</v>
      </c>
      <c r="E472">
        <v>0</v>
      </c>
      <c r="F472">
        <v>0</v>
      </c>
      <c r="G472">
        <v>0</v>
      </c>
      <c r="H472">
        <v>80</v>
      </c>
      <c r="I472">
        <v>46</v>
      </c>
      <c r="J472">
        <v>34</v>
      </c>
      <c r="K472" s="30" t="s">
        <v>25</v>
      </c>
      <c r="M472" t="s">
        <v>287</v>
      </c>
      <c r="N472" t="s">
        <v>564</v>
      </c>
      <c r="O472" t="b">
        <f t="shared" si="14"/>
        <v>1</v>
      </c>
      <c r="P472" t="b">
        <f t="shared" si="15"/>
        <v>1</v>
      </c>
    </row>
    <row r="473" spans="1:16" ht="12.75">
      <c r="A473" t="s">
        <v>22</v>
      </c>
      <c r="B473" t="s">
        <v>1831</v>
      </c>
      <c r="C473" t="s">
        <v>287</v>
      </c>
      <c r="D473" t="s">
        <v>565</v>
      </c>
      <c r="E473">
        <v>59</v>
      </c>
      <c r="F473">
        <v>59</v>
      </c>
      <c r="G473">
        <v>0</v>
      </c>
      <c r="H473">
        <v>1281</v>
      </c>
      <c r="I473">
        <v>820</v>
      </c>
      <c r="J473">
        <v>461</v>
      </c>
      <c r="K473" s="30" t="s">
        <v>25</v>
      </c>
      <c r="M473" t="s">
        <v>287</v>
      </c>
      <c r="N473" t="s">
        <v>565</v>
      </c>
      <c r="O473" t="b">
        <f t="shared" si="14"/>
        <v>1</v>
      </c>
      <c r="P473" t="b">
        <f t="shared" si="15"/>
        <v>1</v>
      </c>
    </row>
    <row r="474" spans="1:16" ht="12.75">
      <c r="A474" t="s">
        <v>22</v>
      </c>
      <c r="B474" t="s">
        <v>1831</v>
      </c>
      <c r="C474" t="s">
        <v>287</v>
      </c>
      <c r="D474" t="s">
        <v>566</v>
      </c>
      <c r="E474">
        <v>0</v>
      </c>
      <c r="F474">
        <v>0</v>
      </c>
      <c r="G474">
        <v>0</v>
      </c>
      <c r="H474">
        <v>368</v>
      </c>
      <c r="I474">
        <v>270</v>
      </c>
      <c r="J474">
        <v>98</v>
      </c>
      <c r="K474" s="30" t="s">
        <v>25</v>
      </c>
      <c r="M474" t="s">
        <v>287</v>
      </c>
      <c r="N474" t="s">
        <v>566</v>
      </c>
      <c r="O474" t="b">
        <f t="shared" si="14"/>
        <v>1</v>
      </c>
      <c r="P474" t="b">
        <f t="shared" si="15"/>
        <v>1</v>
      </c>
    </row>
    <row r="475" spans="1:16" ht="12.75">
      <c r="A475" t="s">
        <v>22</v>
      </c>
      <c r="B475" t="s">
        <v>1831</v>
      </c>
      <c r="C475" t="s">
        <v>287</v>
      </c>
      <c r="D475" t="s">
        <v>567</v>
      </c>
      <c r="E475">
        <v>0</v>
      </c>
      <c r="F475">
        <v>0</v>
      </c>
      <c r="G475">
        <v>0</v>
      </c>
      <c r="H475">
        <v>273</v>
      </c>
      <c r="I475">
        <v>213</v>
      </c>
      <c r="J475">
        <v>60</v>
      </c>
      <c r="K475" s="30" t="s">
        <v>25</v>
      </c>
      <c r="M475" t="s">
        <v>287</v>
      </c>
      <c r="N475" t="s">
        <v>567</v>
      </c>
      <c r="O475" t="b">
        <f t="shared" si="14"/>
        <v>1</v>
      </c>
      <c r="P475" t="b">
        <f t="shared" si="15"/>
        <v>1</v>
      </c>
    </row>
    <row r="476" spans="1:16" ht="12.75">
      <c r="A476" t="s">
        <v>22</v>
      </c>
      <c r="B476" t="s">
        <v>1831</v>
      </c>
      <c r="C476" t="s">
        <v>287</v>
      </c>
      <c r="D476" t="s">
        <v>568</v>
      </c>
      <c r="E476">
        <v>24</v>
      </c>
      <c r="F476">
        <v>24</v>
      </c>
      <c r="G476">
        <v>0</v>
      </c>
      <c r="H476">
        <v>627</v>
      </c>
      <c r="I476">
        <v>360</v>
      </c>
      <c r="J476">
        <v>267</v>
      </c>
      <c r="K476" s="30" t="s">
        <v>25</v>
      </c>
      <c r="M476" t="s">
        <v>287</v>
      </c>
      <c r="N476" t="s">
        <v>568</v>
      </c>
      <c r="O476" t="b">
        <f t="shared" si="14"/>
        <v>1</v>
      </c>
      <c r="P476" t="b">
        <f t="shared" si="15"/>
        <v>1</v>
      </c>
    </row>
    <row r="477" spans="1:16" ht="12.75">
      <c r="A477" t="s">
        <v>22</v>
      </c>
      <c r="B477" t="s">
        <v>1831</v>
      </c>
      <c r="C477" t="s">
        <v>287</v>
      </c>
      <c r="D477" t="s">
        <v>569</v>
      </c>
      <c r="E477">
        <v>0</v>
      </c>
      <c r="F477">
        <v>0</v>
      </c>
      <c r="G477">
        <v>0</v>
      </c>
      <c r="H477">
        <v>100</v>
      </c>
      <c r="I477">
        <v>80</v>
      </c>
      <c r="J477">
        <v>20</v>
      </c>
      <c r="K477" s="30" t="s">
        <v>25</v>
      </c>
      <c r="M477" t="s">
        <v>287</v>
      </c>
      <c r="N477" t="s">
        <v>569</v>
      </c>
      <c r="O477" t="b">
        <f t="shared" si="14"/>
        <v>1</v>
      </c>
      <c r="P477" t="b">
        <f t="shared" si="15"/>
        <v>1</v>
      </c>
    </row>
    <row r="478" spans="1:16" ht="12.75">
      <c r="A478" t="s">
        <v>22</v>
      </c>
      <c r="B478" t="s">
        <v>1831</v>
      </c>
      <c r="C478" t="s">
        <v>289</v>
      </c>
      <c r="D478" t="s">
        <v>570</v>
      </c>
      <c r="E478">
        <v>85</v>
      </c>
      <c r="F478">
        <v>85</v>
      </c>
      <c r="G478">
        <v>0</v>
      </c>
      <c r="H478">
        <v>1831</v>
      </c>
      <c r="I478">
        <v>1033</v>
      </c>
      <c r="J478">
        <v>798</v>
      </c>
      <c r="K478" s="30" t="s">
        <v>25</v>
      </c>
      <c r="M478" t="s">
        <v>289</v>
      </c>
      <c r="N478" t="s">
        <v>570</v>
      </c>
      <c r="O478" t="b">
        <f t="shared" si="14"/>
        <v>1</v>
      </c>
      <c r="P478" t="b">
        <f t="shared" si="15"/>
        <v>1</v>
      </c>
    </row>
    <row r="479" spans="1:16" ht="12.75">
      <c r="A479" t="s">
        <v>22</v>
      </c>
      <c r="B479" t="s">
        <v>1831</v>
      </c>
      <c r="C479" t="s">
        <v>289</v>
      </c>
      <c r="D479" t="s">
        <v>571</v>
      </c>
      <c r="E479">
        <v>53</v>
      </c>
      <c r="F479">
        <v>53</v>
      </c>
      <c r="G479">
        <v>0</v>
      </c>
      <c r="H479">
        <v>1408</v>
      </c>
      <c r="I479">
        <v>880</v>
      </c>
      <c r="J479">
        <v>528</v>
      </c>
      <c r="K479" s="30" t="s">
        <v>25</v>
      </c>
      <c r="M479" t="s">
        <v>289</v>
      </c>
      <c r="N479" t="s">
        <v>571</v>
      </c>
      <c r="O479" t="b">
        <f t="shared" si="14"/>
        <v>1</v>
      </c>
      <c r="P479" t="b">
        <f t="shared" si="15"/>
        <v>1</v>
      </c>
    </row>
    <row r="480" spans="1:16" ht="12.75">
      <c r="A480" t="s">
        <v>22</v>
      </c>
      <c r="B480" t="s">
        <v>1831</v>
      </c>
      <c r="C480" t="s">
        <v>289</v>
      </c>
      <c r="D480" t="s">
        <v>572</v>
      </c>
      <c r="E480">
        <v>0</v>
      </c>
      <c r="F480">
        <v>0</v>
      </c>
      <c r="G480">
        <v>0</v>
      </c>
      <c r="H480">
        <v>191</v>
      </c>
      <c r="I480">
        <v>191</v>
      </c>
      <c r="J480">
        <v>0</v>
      </c>
      <c r="K480" s="30" t="s">
        <v>25</v>
      </c>
      <c r="M480" t="s">
        <v>289</v>
      </c>
      <c r="N480" t="s">
        <v>572</v>
      </c>
      <c r="O480" t="b">
        <f t="shared" si="14"/>
        <v>1</v>
      </c>
      <c r="P480" t="b">
        <f t="shared" si="15"/>
        <v>1</v>
      </c>
    </row>
    <row r="481" spans="1:16" ht="12.75">
      <c r="A481" t="s">
        <v>22</v>
      </c>
      <c r="B481" t="s">
        <v>1831</v>
      </c>
      <c r="C481" t="s">
        <v>289</v>
      </c>
      <c r="D481" t="s">
        <v>573</v>
      </c>
      <c r="E481">
        <v>0</v>
      </c>
      <c r="F481">
        <v>0</v>
      </c>
      <c r="G481">
        <v>0</v>
      </c>
      <c r="H481">
        <v>302</v>
      </c>
      <c r="I481">
        <v>200</v>
      </c>
      <c r="J481">
        <v>102</v>
      </c>
      <c r="K481" s="30" t="s">
        <v>25</v>
      </c>
      <c r="M481" t="s">
        <v>289</v>
      </c>
      <c r="N481" t="s">
        <v>573</v>
      </c>
      <c r="O481" t="b">
        <f t="shared" si="14"/>
        <v>1</v>
      </c>
      <c r="P481" t="b">
        <f t="shared" si="15"/>
        <v>1</v>
      </c>
    </row>
    <row r="482" spans="1:16" ht="12.75">
      <c r="A482" t="s">
        <v>22</v>
      </c>
      <c r="B482" t="s">
        <v>1831</v>
      </c>
      <c r="C482" t="s">
        <v>289</v>
      </c>
      <c r="D482" t="s">
        <v>574</v>
      </c>
      <c r="E482">
        <v>40</v>
      </c>
      <c r="F482">
        <v>40</v>
      </c>
      <c r="G482">
        <v>0</v>
      </c>
      <c r="H482">
        <v>752</v>
      </c>
      <c r="I482">
        <v>500</v>
      </c>
      <c r="J482">
        <v>252</v>
      </c>
      <c r="K482" s="30" t="s">
        <v>25</v>
      </c>
      <c r="M482" t="s">
        <v>289</v>
      </c>
      <c r="N482" t="s">
        <v>574</v>
      </c>
      <c r="O482" t="b">
        <f t="shared" si="14"/>
        <v>1</v>
      </c>
      <c r="P482" t="b">
        <f t="shared" si="15"/>
        <v>1</v>
      </c>
    </row>
    <row r="483" spans="1:16" ht="12.75">
      <c r="A483" t="s">
        <v>22</v>
      </c>
      <c r="B483" t="s">
        <v>1831</v>
      </c>
      <c r="C483" t="s">
        <v>289</v>
      </c>
      <c r="D483" t="s">
        <v>575</v>
      </c>
      <c r="E483">
        <v>147</v>
      </c>
      <c r="F483">
        <v>120</v>
      </c>
      <c r="G483">
        <v>27</v>
      </c>
      <c r="H483">
        <v>692</v>
      </c>
      <c r="I483">
        <v>209</v>
      </c>
      <c r="J483">
        <v>483</v>
      </c>
      <c r="K483" s="30" t="s">
        <v>25</v>
      </c>
      <c r="M483" t="s">
        <v>289</v>
      </c>
      <c r="N483" t="s">
        <v>575</v>
      </c>
      <c r="O483" t="b">
        <f t="shared" si="14"/>
        <v>1</v>
      </c>
      <c r="P483" t="b">
        <f t="shared" si="15"/>
        <v>1</v>
      </c>
    </row>
    <row r="484" spans="1:16" ht="12.75">
      <c r="A484" t="s">
        <v>22</v>
      </c>
      <c r="B484" t="s">
        <v>1831</v>
      </c>
      <c r="C484" t="s">
        <v>289</v>
      </c>
      <c r="D484" t="s">
        <v>576</v>
      </c>
      <c r="E484">
        <v>128</v>
      </c>
      <c r="F484">
        <v>128</v>
      </c>
      <c r="G484">
        <v>0</v>
      </c>
      <c r="H484">
        <v>1949</v>
      </c>
      <c r="I484">
        <v>1183</v>
      </c>
      <c r="J484">
        <v>766</v>
      </c>
      <c r="K484" s="30" t="s">
        <v>25</v>
      </c>
      <c r="M484" t="s">
        <v>289</v>
      </c>
      <c r="N484" t="s">
        <v>576</v>
      </c>
      <c r="O484" t="b">
        <f t="shared" si="14"/>
        <v>1</v>
      </c>
      <c r="P484" t="b">
        <f t="shared" si="15"/>
        <v>1</v>
      </c>
    </row>
    <row r="485" spans="1:16" ht="12.75">
      <c r="A485" t="s">
        <v>22</v>
      </c>
      <c r="B485" t="s">
        <v>1831</v>
      </c>
      <c r="C485" t="s">
        <v>289</v>
      </c>
      <c r="D485" t="s">
        <v>577</v>
      </c>
      <c r="E485">
        <v>0</v>
      </c>
      <c r="F485">
        <v>0</v>
      </c>
      <c r="G485">
        <v>0</v>
      </c>
      <c r="H485">
        <v>505</v>
      </c>
      <c r="I485">
        <v>255</v>
      </c>
      <c r="J485">
        <v>250</v>
      </c>
      <c r="K485" s="30" t="s">
        <v>25</v>
      </c>
      <c r="M485" t="s">
        <v>289</v>
      </c>
      <c r="N485" t="s">
        <v>577</v>
      </c>
      <c r="O485" t="b">
        <f t="shared" si="14"/>
        <v>1</v>
      </c>
      <c r="P485" t="b">
        <f t="shared" si="15"/>
        <v>1</v>
      </c>
    </row>
    <row r="486" spans="1:16" ht="12.75">
      <c r="A486" t="s">
        <v>22</v>
      </c>
      <c r="B486" t="s">
        <v>1831</v>
      </c>
      <c r="C486" t="s">
        <v>289</v>
      </c>
      <c r="D486" t="s">
        <v>578</v>
      </c>
      <c r="E486">
        <v>76</v>
      </c>
      <c r="F486">
        <v>76</v>
      </c>
      <c r="G486">
        <v>0</v>
      </c>
      <c r="H486">
        <v>1266</v>
      </c>
      <c r="I486">
        <v>640</v>
      </c>
      <c r="J486">
        <v>626</v>
      </c>
      <c r="K486" s="30" t="s">
        <v>25</v>
      </c>
      <c r="M486" t="s">
        <v>289</v>
      </c>
      <c r="N486" t="s">
        <v>578</v>
      </c>
      <c r="O486" t="b">
        <f t="shared" si="14"/>
        <v>1</v>
      </c>
      <c r="P486" t="b">
        <f t="shared" si="15"/>
        <v>1</v>
      </c>
    </row>
    <row r="487" spans="1:16" ht="12.75">
      <c r="A487" t="s">
        <v>22</v>
      </c>
      <c r="B487" t="s">
        <v>1831</v>
      </c>
      <c r="C487" t="s">
        <v>289</v>
      </c>
      <c r="D487" t="s">
        <v>579</v>
      </c>
      <c r="E487">
        <v>64</v>
      </c>
      <c r="F487">
        <v>64</v>
      </c>
      <c r="G487">
        <v>0</v>
      </c>
      <c r="H487">
        <v>300</v>
      </c>
      <c r="I487">
        <v>170</v>
      </c>
      <c r="J487">
        <v>130</v>
      </c>
      <c r="K487" s="30" t="s">
        <v>25</v>
      </c>
      <c r="M487" t="s">
        <v>289</v>
      </c>
      <c r="N487" t="s">
        <v>579</v>
      </c>
      <c r="O487" t="b">
        <f t="shared" si="14"/>
        <v>1</v>
      </c>
      <c r="P487" t="b">
        <f t="shared" si="15"/>
        <v>1</v>
      </c>
    </row>
    <row r="488" spans="1:16" ht="12.75">
      <c r="A488" t="s">
        <v>22</v>
      </c>
      <c r="B488" t="s">
        <v>1831</v>
      </c>
      <c r="C488" t="s">
        <v>289</v>
      </c>
      <c r="D488" t="s">
        <v>580</v>
      </c>
      <c r="E488">
        <v>25</v>
      </c>
      <c r="F488">
        <v>25</v>
      </c>
      <c r="G488">
        <v>0</v>
      </c>
      <c r="H488">
        <v>152</v>
      </c>
      <c r="I488">
        <v>45</v>
      </c>
      <c r="J488">
        <v>107</v>
      </c>
      <c r="K488" s="30" t="s">
        <v>25</v>
      </c>
      <c r="M488" t="s">
        <v>289</v>
      </c>
      <c r="N488" t="s">
        <v>580</v>
      </c>
      <c r="O488" t="b">
        <f t="shared" si="14"/>
        <v>1</v>
      </c>
      <c r="P488" t="b">
        <f t="shared" si="15"/>
        <v>1</v>
      </c>
    </row>
    <row r="489" spans="1:16" ht="12.75">
      <c r="A489" t="s">
        <v>22</v>
      </c>
      <c r="B489" t="s">
        <v>1831</v>
      </c>
      <c r="C489" t="s">
        <v>289</v>
      </c>
      <c r="D489" t="s">
        <v>581</v>
      </c>
      <c r="E489">
        <v>16</v>
      </c>
      <c r="F489">
        <v>16</v>
      </c>
      <c r="G489">
        <v>0</v>
      </c>
      <c r="H489">
        <v>84</v>
      </c>
      <c r="I489">
        <v>35</v>
      </c>
      <c r="J489">
        <v>49</v>
      </c>
      <c r="K489" s="30" t="s">
        <v>25</v>
      </c>
      <c r="M489" t="s">
        <v>289</v>
      </c>
      <c r="N489" t="s">
        <v>581</v>
      </c>
      <c r="O489" t="b">
        <f t="shared" si="14"/>
        <v>1</v>
      </c>
      <c r="P489" t="b">
        <f t="shared" si="15"/>
        <v>1</v>
      </c>
    </row>
    <row r="490" spans="1:16" ht="12.75">
      <c r="A490" t="s">
        <v>22</v>
      </c>
      <c r="B490" t="s">
        <v>1831</v>
      </c>
      <c r="C490" t="s">
        <v>289</v>
      </c>
      <c r="D490" t="s">
        <v>582</v>
      </c>
      <c r="E490">
        <v>356</v>
      </c>
      <c r="F490">
        <v>356</v>
      </c>
      <c r="G490">
        <v>0</v>
      </c>
      <c r="H490">
        <v>3035</v>
      </c>
      <c r="I490">
        <v>1695</v>
      </c>
      <c r="J490">
        <v>1340</v>
      </c>
      <c r="K490" s="30" t="s">
        <v>25</v>
      </c>
      <c r="M490" t="s">
        <v>289</v>
      </c>
      <c r="N490" t="s">
        <v>582</v>
      </c>
      <c r="O490" t="b">
        <f t="shared" si="14"/>
        <v>1</v>
      </c>
      <c r="P490" t="b">
        <f t="shared" si="15"/>
        <v>1</v>
      </c>
    </row>
    <row r="491" spans="1:16" ht="12.75">
      <c r="A491" t="s">
        <v>22</v>
      </c>
      <c r="B491" t="s">
        <v>1831</v>
      </c>
      <c r="C491" t="s">
        <v>289</v>
      </c>
      <c r="D491" t="s">
        <v>583</v>
      </c>
      <c r="E491">
        <v>0</v>
      </c>
      <c r="F491">
        <v>0</v>
      </c>
      <c r="G491">
        <v>0</v>
      </c>
      <c r="H491">
        <v>179</v>
      </c>
      <c r="I491">
        <v>179</v>
      </c>
      <c r="J491">
        <v>0</v>
      </c>
      <c r="K491" s="30" t="s">
        <v>25</v>
      </c>
      <c r="M491" t="s">
        <v>289</v>
      </c>
      <c r="N491" t="s">
        <v>583</v>
      </c>
      <c r="O491" t="b">
        <f t="shared" si="14"/>
        <v>1</v>
      </c>
      <c r="P491" t="b">
        <f t="shared" si="15"/>
        <v>1</v>
      </c>
    </row>
    <row r="492" spans="1:16" ht="12.75">
      <c r="A492" t="s">
        <v>22</v>
      </c>
      <c r="B492" t="s">
        <v>1831</v>
      </c>
      <c r="C492" t="s">
        <v>289</v>
      </c>
      <c r="D492" t="s">
        <v>584</v>
      </c>
      <c r="E492">
        <v>0</v>
      </c>
      <c r="F492">
        <v>0</v>
      </c>
      <c r="G492">
        <v>0</v>
      </c>
      <c r="H492">
        <v>27</v>
      </c>
      <c r="I492">
        <v>0</v>
      </c>
      <c r="J492">
        <v>27</v>
      </c>
      <c r="K492" s="30" t="s">
        <v>25</v>
      </c>
      <c r="M492" t="s">
        <v>289</v>
      </c>
      <c r="N492" t="s">
        <v>584</v>
      </c>
      <c r="O492" t="b">
        <f t="shared" si="14"/>
        <v>1</v>
      </c>
      <c r="P492" t="b">
        <f t="shared" si="15"/>
        <v>1</v>
      </c>
    </row>
    <row r="493" spans="1:16" ht="12.75">
      <c r="A493" t="s">
        <v>22</v>
      </c>
      <c r="B493" t="s">
        <v>1831</v>
      </c>
      <c r="C493" t="s">
        <v>289</v>
      </c>
      <c r="D493" t="s">
        <v>585</v>
      </c>
      <c r="E493">
        <v>0</v>
      </c>
      <c r="F493">
        <v>0</v>
      </c>
      <c r="G493">
        <v>0</v>
      </c>
      <c r="H493">
        <v>27</v>
      </c>
      <c r="I493">
        <v>0</v>
      </c>
      <c r="J493">
        <v>27</v>
      </c>
      <c r="K493" s="30" t="s">
        <v>25</v>
      </c>
      <c r="M493" t="s">
        <v>289</v>
      </c>
      <c r="N493" t="s">
        <v>585</v>
      </c>
      <c r="O493" t="b">
        <f t="shared" si="14"/>
        <v>1</v>
      </c>
      <c r="P493" t="b">
        <f t="shared" si="15"/>
        <v>1</v>
      </c>
    </row>
    <row r="494" spans="1:16" ht="12.75">
      <c r="A494" t="s">
        <v>22</v>
      </c>
      <c r="B494" t="s">
        <v>1831</v>
      </c>
      <c r="C494" t="s">
        <v>291</v>
      </c>
      <c r="D494" t="s">
        <v>586</v>
      </c>
      <c r="E494">
        <v>349</v>
      </c>
      <c r="F494">
        <v>349</v>
      </c>
      <c r="G494">
        <v>0</v>
      </c>
      <c r="H494">
        <v>3305</v>
      </c>
      <c r="I494">
        <v>1770</v>
      </c>
      <c r="J494">
        <v>1535</v>
      </c>
      <c r="K494" s="30" t="s">
        <v>25</v>
      </c>
      <c r="M494" t="s">
        <v>291</v>
      </c>
      <c r="N494" t="s">
        <v>586</v>
      </c>
      <c r="O494" t="b">
        <f t="shared" si="14"/>
        <v>1</v>
      </c>
      <c r="P494" t="b">
        <f t="shared" si="15"/>
        <v>1</v>
      </c>
    </row>
    <row r="495" spans="1:16" ht="12.75">
      <c r="A495" t="s">
        <v>22</v>
      </c>
      <c r="B495" t="s">
        <v>1831</v>
      </c>
      <c r="C495" t="s">
        <v>291</v>
      </c>
      <c r="D495" t="s">
        <v>587</v>
      </c>
      <c r="E495">
        <v>11</v>
      </c>
      <c r="F495">
        <v>11</v>
      </c>
      <c r="G495">
        <v>0</v>
      </c>
      <c r="H495">
        <v>790</v>
      </c>
      <c r="I495">
        <v>410</v>
      </c>
      <c r="J495">
        <v>380</v>
      </c>
      <c r="K495" s="30" t="s">
        <v>25</v>
      </c>
      <c r="M495" t="s">
        <v>291</v>
      </c>
      <c r="N495" t="s">
        <v>587</v>
      </c>
      <c r="O495" t="b">
        <f t="shared" si="14"/>
        <v>1</v>
      </c>
      <c r="P495" t="b">
        <f t="shared" si="15"/>
        <v>1</v>
      </c>
    </row>
    <row r="496" spans="1:16" ht="12.75">
      <c r="A496" t="s">
        <v>22</v>
      </c>
      <c r="B496" t="s">
        <v>1831</v>
      </c>
      <c r="C496" t="s">
        <v>291</v>
      </c>
      <c r="D496" t="s">
        <v>588</v>
      </c>
      <c r="E496">
        <v>138</v>
      </c>
      <c r="F496">
        <v>138</v>
      </c>
      <c r="G496">
        <v>0</v>
      </c>
      <c r="H496">
        <v>1695</v>
      </c>
      <c r="I496">
        <v>880</v>
      </c>
      <c r="J496">
        <v>815</v>
      </c>
      <c r="K496" s="30" t="s">
        <v>25</v>
      </c>
      <c r="M496" t="s">
        <v>291</v>
      </c>
      <c r="N496" t="s">
        <v>588</v>
      </c>
      <c r="O496" t="b">
        <f t="shared" si="14"/>
        <v>1</v>
      </c>
      <c r="P496" t="b">
        <f t="shared" si="15"/>
        <v>1</v>
      </c>
    </row>
    <row r="497" spans="1:16" ht="12.75">
      <c r="A497" t="s">
        <v>22</v>
      </c>
      <c r="B497" t="s">
        <v>1831</v>
      </c>
      <c r="C497" t="s">
        <v>291</v>
      </c>
      <c r="D497" t="s">
        <v>589</v>
      </c>
      <c r="E497">
        <v>3</v>
      </c>
      <c r="F497">
        <v>3</v>
      </c>
      <c r="G497">
        <v>0</v>
      </c>
      <c r="H497">
        <v>620</v>
      </c>
      <c r="I497">
        <v>360</v>
      </c>
      <c r="J497">
        <v>260</v>
      </c>
      <c r="K497" s="30" t="s">
        <v>25</v>
      </c>
      <c r="M497" t="s">
        <v>291</v>
      </c>
      <c r="N497" t="s">
        <v>589</v>
      </c>
      <c r="O497" t="b">
        <f t="shared" si="14"/>
        <v>1</v>
      </c>
      <c r="P497" t="b">
        <f t="shared" si="15"/>
        <v>1</v>
      </c>
    </row>
    <row r="498" spans="1:16" ht="12.75">
      <c r="A498" t="s">
        <v>22</v>
      </c>
      <c r="B498" t="s">
        <v>1831</v>
      </c>
      <c r="C498" t="s">
        <v>291</v>
      </c>
      <c r="D498" t="s">
        <v>590</v>
      </c>
      <c r="E498">
        <v>58</v>
      </c>
      <c r="F498">
        <v>58</v>
      </c>
      <c r="G498">
        <v>0</v>
      </c>
      <c r="H498">
        <v>1270</v>
      </c>
      <c r="I498">
        <v>626</v>
      </c>
      <c r="J498">
        <v>644</v>
      </c>
      <c r="K498" s="30" t="s">
        <v>25</v>
      </c>
      <c r="M498" t="s">
        <v>291</v>
      </c>
      <c r="N498" t="s">
        <v>590</v>
      </c>
      <c r="O498" t="b">
        <f t="shared" si="14"/>
        <v>1</v>
      </c>
      <c r="P498" t="b">
        <f t="shared" si="15"/>
        <v>1</v>
      </c>
    </row>
    <row r="499" spans="1:16" ht="12.75">
      <c r="A499" t="s">
        <v>22</v>
      </c>
      <c r="B499" t="s">
        <v>1831</v>
      </c>
      <c r="C499" t="s">
        <v>291</v>
      </c>
      <c r="D499" t="s">
        <v>591</v>
      </c>
      <c r="E499">
        <v>130</v>
      </c>
      <c r="F499">
        <v>130</v>
      </c>
      <c r="G499">
        <v>0</v>
      </c>
      <c r="H499">
        <v>1115</v>
      </c>
      <c r="I499">
        <v>580</v>
      </c>
      <c r="J499">
        <v>535</v>
      </c>
      <c r="K499" s="30" t="s">
        <v>25</v>
      </c>
      <c r="M499" t="s">
        <v>291</v>
      </c>
      <c r="N499" t="s">
        <v>591</v>
      </c>
      <c r="O499" t="b">
        <f t="shared" si="14"/>
        <v>1</v>
      </c>
      <c r="P499" t="b">
        <f t="shared" si="15"/>
        <v>1</v>
      </c>
    </row>
    <row r="500" spans="1:16" ht="12.75">
      <c r="A500" t="s">
        <v>22</v>
      </c>
      <c r="B500" t="s">
        <v>1831</v>
      </c>
      <c r="C500" t="s">
        <v>291</v>
      </c>
      <c r="D500" t="s">
        <v>592</v>
      </c>
      <c r="E500">
        <v>158</v>
      </c>
      <c r="F500">
        <v>158</v>
      </c>
      <c r="G500">
        <v>0</v>
      </c>
      <c r="H500">
        <v>2040</v>
      </c>
      <c r="I500">
        <v>1100</v>
      </c>
      <c r="J500">
        <v>940</v>
      </c>
      <c r="K500" s="30" t="s">
        <v>25</v>
      </c>
      <c r="M500" t="s">
        <v>291</v>
      </c>
      <c r="N500" t="s">
        <v>592</v>
      </c>
      <c r="O500" t="b">
        <f t="shared" si="14"/>
        <v>1</v>
      </c>
      <c r="P500" t="b">
        <f t="shared" si="15"/>
        <v>1</v>
      </c>
    </row>
    <row r="501" spans="1:16" ht="12.75">
      <c r="A501" t="s">
        <v>22</v>
      </c>
      <c r="B501" t="s">
        <v>1831</v>
      </c>
      <c r="C501" t="s">
        <v>291</v>
      </c>
      <c r="D501" t="s">
        <v>593</v>
      </c>
      <c r="E501">
        <v>80</v>
      </c>
      <c r="F501">
        <v>80</v>
      </c>
      <c r="G501">
        <v>0</v>
      </c>
      <c r="H501">
        <v>830</v>
      </c>
      <c r="I501">
        <v>590</v>
      </c>
      <c r="J501">
        <v>240</v>
      </c>
      <c r="K501" s="30" t="s">
        <v>25</v>
      </c>
      <c r="M501" t="s">
        <v>291</v>
      </c>
      <c r="N501" t="s">
        <v>593</v>
      </c>
      <c r="O501" t="b">
        <f t="shared" si="14"/>
        <v>1</v>
      </c>
      <c r="P501" t="b">
        <f t="shared" si="15"/>
        <v>1</v>
      </c>
    </row>
    <row r="502" spans="1:16" ht="12.75">
      <c r="A502" t="s">
        <v>22</v>
      </c>
      <c r="B502" t="s">
        <v>1831</v>
      </c>
      <c r="C502" t="s">
        <v>291</v>
      </c>
      <c r="D502" t="s">
        <v>594</v>
      </c>
      <c r="E502">
        <v>12</v>
      </c>
      <c r="F502">
        <v>12</v>
      </c>
      <c r="G502">
        <v>0</v>
      </c>
      <c r="H502">
        <v>725</v>
      </c>
      <c r="I502">
        <v>510</v>
      </c>
      <c r="J502">
        <v>215</v>
      </c>
      <c r="K502" s="30" t="s">
        <v>25</v>
      </c>
      <c r="M502" t="s">
        <v>291</v>
      </c>
      <c r="N502" t="s">
        <v>594</v>
      </c>
      <c r="O502" t="b">
        <f t="shared" si="14"/>
        <v>1</v>
      </c>
      <c r="P502" t="b">
        <f t="shared" si="15"/>
        <v>1</v>
      </c>
    </row>
    <row r="503" spans="1:16" ht="12.75">
      <c r="A503" t="s">
        <v>22</v>
      </c>
      <c r="B503" t="s">
        <v>1831</v>
      </c>
      <c r="C503" t="s">
        <v>291</v>
      </c>
      <c r="D503" t="s">
        <v>595</v>
      </c>
      <c r="E503">
        <v>134</v>
      </c>
      <c r="F503">
        <v>134</v>
      </c>
      <c r="G503">
        <v>0</v>
      </c>
      <c r="H503">
        <v>935</v>
      </c>
      <c r="I503">
        <v>540</v>
      </c>
      <c r="J503">
        <v>395</v>
      </c>
      <c r="K503" s="30" t="s">
        <v>25</v>
      </c>
      <c r="M503" t="s">
        <v>291</v>
      </c>
      <c r="N503" t="s">
        <v>595</v>
      </c>
      <c r="O503" t="b">
        <f t="shared" si="14"/>
        <v>1</v>
      </c>
      <c r="P503" t="b">
        <f t="shared" si="15"/>
        <v>1</v>
      </c>
    </row>
    <row r="504" spans="1:16" ht="12.75">
      <c r="A504" t="s">
        <v>22</v>
      </c>
      <c r="B504" t="s">
        <v>1831</v>
      </c>
      <c r="C504" t="s">
        <v>291</v>
      </c>
      <c r="D504" t="s">
        <v>596</v>
      </c>
      <c r="E504">
        <v>8</v>
      </c>
      <c r="F504">
        <v>8</v>
      </c>
      <c r="G504">
        <v>0</v>
      </c>
      <c r="H504">
        <v>555</v>
      </c>
      <c r="I504">
        <v>300</v>
      </c>
      <c r="J504">
        <v>255</v>
      </c>
      <c r="K504" s="30" t="s">
        <v>25</v>
      </c>
      <c r="M504" t="s">
        <v>291</v>
      </c>
      <c r="N504" t="s">
        <v>596</v>
      </c>
      <c r="O504" t="b">
        <f t="shared" si="14"/>
        <v>1</v>
      </c>
      <c r="P504" t="b">
        <f t="shared" si="15"/>
        <v>1</v>
      </c>
    </row>
    <row r="505" spans="1:16" ht="12.75">
      <c r="A505" t="s">
        <v>22</v>
      </c>
      <c r="B505" t="s">
        <v>1831</v>
      </c>
      <c r="C505" t="s">
        <v>291</v>
      </c>
      <c r="D505" t="s">
        <v>597</v>
      </c>
      <c r="E505">
        <v>94</v>
      </c>
      <c r="F505">
        <v>94</v>
      </c>
      <c r="G505">
        <v>0</v>
      </c>
      <c r="H505">
        <v>697</v>
      </c>
      <c r="I505">
        <v>340</v>
      </c>
      <c r="J505">
        <v>357</v>
      </c>
      <c r="K505" s="30" t="s">
        <v>25</v>
      </c>
      <c r="M505" t="s">
        <v>291</v>
      </c>
      <c r="N505" t="s">
        <v>597</v>
      </c>
      <c r="O505" t="b">
        <f t="shared" si="14"/>
        <v>1</v>
      </c>
      <c r="P505" t="b">
        <f t="shared" si="15"/>
        <v>1</v>
      </c>
    </row>
    <row r="506" spans="1:16" ht="12.75">
      <c r="A506" t="s">
        <v>22</v>
      </c>
      <c r="B506" t="s">
        <v>1831</v>
      </c>
      <c r="C506" t="s">
        <v>291</v>
      </c>
      <c r="D506" t="s">
        <v>598</v>
      </c>
      <c r="E506">
        <v>254</v>
      </c>
      <c r="F506">
        <v>254</v>
      </c>
      <c r="G506">
        <v>0</v>
      </c>
      <c r="H506">
        <v>2715</v>
      </c>
      <c r="I506">
        <v>1760</v>
      </c>
      <c r="J506">
        <v>955</v>
      </c>
      <c r="K506" s="30" t="s">
        <v>25</v>
      </c>
      <c r="M506" t="s">
        <v>291</v>
      </c>
      <c r="N506" t="s">
        <v>598</v>
      </c>
      <c r="O506" t="b">
        <f t="shared" si="14"/>
        <v>1</v>
      </c>
      <c r="P506" t="b">
        <f t="shared" si="15"/>
        <v>1</v>
      </c>
    </row>
    <row r="507" spans="1:16" ht="12.75">
      <c r="A507" t="s">
        <v>22</v>
      </c>
      <c r="B507" t="s">
        <v>1831</v>
      </c>
      <c r="C507" t="s">
        <v>291</v>
      </c>
      <c r="D507" t="s">
        <v>599</v>
      </c>
      <c r="E507">
        <v>3</v>
      </c>
      <c r="F507">
        <v>3</v>
      </c>
      <c r="G507">
        <v>0</v>
      </c>
      <c r="H507">
        <v>925</v>
      </c>
      <c r="I507">
        <v>570</v>
      </c>
      <c r="J507">
        <v>355</v>
      </c>
      <c r="K507" s="30" t="s">
        <v>25</v>
      </c>
      <c r="M507" t="s">
        <v>291</v>
      </c>
      <c r="N507" t="s">
        <v>599</v>
      </c>
      <c r="O507" t="b">
        <f t="shared" si="14"/>
        <v>1</v>
      </c>
      <c r="P507" t="b">
        <f t="shared" si="15"/>
        <v>1</v>
      </c>
    </row>
    <row r="508" spans="1:16" ht="12.75">
      <c r="A508" t="s">
        <v>22</v>
      </c>
      <c r="B508" t="s">
        <v>1831</v>
      </c>
      <c r="C508" t="s">
        <v>291</v>
      </c>
      <c r="D508" t="s">
        <v>600</v>
      </c>
      <c r="E508">
        <v>3</v>
      </c>
      <c r="F508">
        <v>3</v>
      </c>
      <c r="G508">
        <v>0</v>
      </c>
      <c r="H508">
        <v>745</v>
      </c>
      <c r="I508">
        <v>430</v>
      </c>
      <c r="J508">
        <v>315</v>
      </c>
      <c r="K508" s="30" t="s">
        <v>25</v>
      </c>
      <c r="M508" t="s">
        <v>291</v>
      </c>
      <c r="N508" t="s">
        <v>600</v>
      </c>
      <c r="O508" t="b">
        <f t="shared" si="14"/>
        <v>1</v>
      </c>
      <c r="P508" t="b">
        <f t="shared" si="15"/>
        <v>1</v>
      </c>
    </row>
    <row r="509" spans="1:16" ht="12.75">
      <c r="A509" t="s">
        <v>22</v>
      </c>
      <c r="B509" t="s">
        <v>1831</v>
      </c>
      <c r="C509" t="s">
        <v>291</v>
      </c>
      <c r="D509" t="s">
        <v>601</v>
      </c>
      <c r="E509">
        <v>30</v>
      </c>
      <c r="F509">
        <v>30</v>
      </c>
      <c r="G509">
        <v>0</v>
      </c>
      <c r="H509">
        <v>320</v>
      </c>
      <c r="I509">
        <v>150</v>
      </c>
      <c r="J509">
        <v>170</v>
      </c>
      <c r="K509" s="30" t="s">
        <v>25</v>
      </c>
      <c r="M509" t="s">
        <v>291</v>
      </c>
      <c r="N509" t="s">
        <v>601</v>
      </c>
      <c r="O509" t="b">
        <f t="shared" si="14"/>
        <v>1</v>
      </c>
      <c r="P509" t="b">
        <f t="shared" si="15"/>
        <v>1</v>
      </c>
    </row>
    <row r="510" spans="1:16" ht="12.75">
      <c r="A510" t="s">
        <v>22</v>
      </c>
      <c r="B510" t="s">
        <v>1831</v>
      </c>
      <c r="C510" t="s">
        <v>291</v>
      </c>
      <c r="D510" t="s">
        <v>602</v>
      </c>
      <c r="E510">
        <v>0</v>
      </c>
      <c r="F510">
        <v>0</v>
      </c>
      <c r="G510">
        <v>0</v>
      </c>
      <c r="H510">
        <v>420</v>
      </c>
      <c r="I510">
        <v>220</v>
      </c>
      <c r="J510">
        <v>200</v>
      </c>
      <c r="K510" s="30" t="s">
        <v>25</v>
      </c>
      <c r="M510" t="s">
        <v>291</v>
      </c>
      <c r="N510" t="s">
        <v>602</v>
      </c>
      <c r="O510" t="b">
        <f t="shared" si="14"/>
        <v>1</v>
      </c>
      <c r="P510" t="b">
        <f t="shared" si="15"/>
        <v>1</v>
      </c>
    </row>
    <row r="511" spans="1:16" ht="12.75">
      <c r="A511" t="s">
        <v>22</v>
      </c>
      <c r="B511" t="s">
        <v>1831</v>
      </c>
      <c r="C511" t="s">
        <v>291</v>
      </c>
      <c r="D511" t="s">
        <v>603</v>
      </c>
      <c r="E511">
        <v>0</v>
      </c>
      <c r="F511">
        <v>0</v>
      </c>
      <c r="G511">
        <v>0</v>
      </c>
      <c r="H511">
        <v>40</v>
      </c>
      <c r="I511">
        <v>0</v>
      </c>
      <c r="J511">
        <v>40</v>
      </c>
      <c r="K511" s="30" t="s">
        <v>25</v>
      </c>
      <c r="M511" t="s">
        <v>291</v>
      </c>
      <c r="N511" t="s">
        <v>603</v>
      </c>
      <c r="O511" t="b">
        <f t="shared" si="14"/>
        <v>1</v>
      </c>
      <c r="P511" t="b">
        <f t="shared" si="15"/>
        <v>1</v>
      </c>
    </row>
    <row r="512" spans="1:16" ht="12.75">
      <c r="A512" t="s">
        <v>22</v>
      </c>
      <c r="B512" t="s">
        <v>1831</v>
      </c>
      <c r="C512" t="s">
        <v>291</v>
      </c>
      <c r="D512" t="s">
        <v>604</v>
      </c>
      <c r="E512">
        <v>112</v>
      </c>
      <c r="F512">
        <v>112</v>
      </c>
      <c r="G512">
        <v>0</v>
      </c>
      <c r="H512">
        <v>1935</v>
      </c>
      <c r="I512">
        <v>940</v>
      </c>
      <c r="J512">
        <v>995</v>
      </c>
      <c r="K512" s="30" t="s">
        <v>25</v>
      </c>
      <c r="M512" t="s">
        <v>291</v>
      </c>
      <c r="N512" t="s">
        <v>604</v>
      </c>
      <c r="O512" t="b">
        <f t="shared" si="14"/>
        <v>1</v>
      </c>
      <c r="P512" t="b">
        <f t="shared" si="15"/>
        <v>1</v>
      </c>
    </row>
    <row r="513" spans="1:16" ht="12.75">
      <c r="A513" t="s">
        <v>22</v>
      </c>
      <c r="B513" t="s">
        <v>1831</v>
      </c>
      <c r="C513" t="s">
        <v>291</v>
      </c>
      <c r="D513" t="s">
        <v>605</v>
      </c>
      <c r="E513">
        <v>0</v>
      </c>
      <c r="F513">
        <v>0</v>
      </c>
      <c r="G513">
        <v>0</v>
      </c>
      <c r="H513">
        <v>70</v>
      </c>
      <c r="I513">
        <v>0</v>
      </c>
      <c r="J513">
        <v>70</v>
      </c>
      <c r="K513" s="30" t="s">
        <v>25</v>
      </c>
      <c r="M513" t="s">
        <v>291</v>
      </c>
      <c r="N513" t="s">
        <v>605</v>
      </c>
      <c r="O513" t="b">
        <f t="shared" si="14"/>
        <v>1</v>
      </c>
      <c r="P513" t="b">
        <f t="shared" si="15"/>
        <v>1</v>
      </c>
    </row>
    <row r="514" spans="1:16" ht="12.75">
      <c r="A514" t="s">
        <v>22</v>
      </c>
      <c r="B514" t="s">
        <v>1831</v>
      </c>
      <c r="C514" t="s">
        <v>291</v>
      </c>
      <c r="D514" t="s">
        <v>606</v>
      </c>
      <c r="E514">
        <v>0</v>
      </c>
      <c r="F514">
        <v>0</v>
      </c>
      <c r="G514">
        <v>0</v>
      </c>
      <c r="H514">
        <v>145</v>
      </c>
      <c r="I514">
        <v>55</v>
      </c>
      <c r="J514">
        <v>90</v>
      </c>
      <c r="K514" s="30" t="s">
        <v>25</v>
      </c>
      <c r="M514" t="s">
        <v>291</v>
      </c>
      <c r="N514" t="s">
        <v>606</v>
      </c>
      <c r="O514" t="b">
        <f t="shared" si="14"/>
        <v>1</v>
      </c>
      <c r="P514" t="b">
        <f t="shared" si="15"/>
        <v>1</v>
      </c>
    </row>
    <row r="515" spans="1:16" ht="12.75">
      <c r="A515" t="s">
        <v>22</v>
      </c>
      <c r="B515" t="s">
        <v>1831</v>
      </c>
      <c r="C515" t="s">
        <v>291</v>
      </c>
      <c r="D515" t="s">
        <v>607</v>
      </c>
      <c r="E515">
        <v>0</v>
      </c>
      <c r="F515">
        <v>0</v>
      </c>
      <c r="G515">
        <v>0</v>
      </c>
      <c r="H515">
        <v>65</v>
      </c>
      <c r="I515">
        <v>0</v>
      </c>
      <c r="J515">
        <v>65</v>
      </c>
      <c r="K515" s="30" t="s">
        <v>25</v>
      </c>
      <c r="M515" t="s">
        <v>291</v>
      </c>
      <c r="N515" t="s">
        <v>607</v>
      </c>
      <c r="O515" t="b">
        <f aca="true" t="shared" si="16" ref="O515:O578">C515=M515</f>
        <v>1</v>
      </c>
      <c r="P515" t="b">
        <f aca="true" t="shared" si="17" ref="P515:P578">D515=N515</f>
        <v>1</v>
      </c>
    </row>
    <row r="516" spans="1:16" ht="12.75">
      <c r="A516" t="s">
        <v>22</v>
      </c>
      <c r="B516" t="s">
        <v>1831</v>
      </c>
      <c r="C516" t="s">
        <v>291</v>
      </c>
      <c r="D516" t="s">
        <v>608</v>
      </c>
      <c r="E516">
        <v>0</v>
      </c>
      <c r="F516">
        <v>0</v>
      </c>
      <c r="G516">
        <v>0</v>
      </c>
      <c r="H516">
        <v>55</v>
      </c>
      <c r="I516">
        <v>45</v>
      </c>
      <c r="J516">
        <v>10</v>
      </c>
      <c r="K516" s="30" t="s">
        <v>25</v>
      </c>
      <c r="M516" t="s">
        <v>291</v>
      </c>
      <c r="N516" t="s">
        <v>608</v>
      </c>
      <c r="O516" t="b">
        <f t="shared" si="16"/>
        <v>1</v>
      </c>
      <c r="P516" t="b">
        <f t="shared" si="17"/>
        <v>1</v>
      </c>
    </row>
    <row r="517" spans="1:16" ht="12.75">
      <c r="A517" t="s">
        <v>22</v>
      </c>
      <c r="B517" t="s">
        <v>1831</v>
      </c>
      <c r="C517" t="s">
        <v>293</v>
      </c>
      <c r="D517" t="s">
        <v>609</v>
      </c>
      <c r="E517">
        <v>13</v>
      </c>
      <c r="F517">
        <v>13</v>
      </c>
      <c r="G517">
        <v>0</v>
      </c>
      <c r="H517">
        <v>1087</v>
      </c>
      <c r="I517">
        <v>586</v>
      </c>
      <c r="J517">
        <v>501</v>
      </c>
      <c r="K517" s="30" t="s">
        <v>25</v>
      </c>
      <c r="M517" t="s">
        <v>293</v>
      </c>
      <c r="N517" t="s">
        <v>609</v>
      </c>
      <c r="O517" t="b">
        <f t="shared" si="16"/>
        <v>1</v>
      </c>
      <c r="P517" t="b">
        <f t="shared" si="17"/>
        <v>1</v>
      </c>
    </row>
    <row r="518" spans="1:16" ht="12.75">
      <c r="A518" t="s">
        <v>22</v>
      </c>
      <c r="B518" t="s">
        <v>1831</v>
      </c>
      <c r="C518" t="s">
        <v>293</v>
      </c>
      <c r="D518" t="s">
        <v>610</v>
      </c>
      <c r="E518">
        <v>140</v>
      </c>
      <c r="F518">
        <v>140</v>
      </c>
      <c r="G518">
        <v>0</v>
      </c>
      <c r="H518">
        <v>2044</v>
      </c>
      <c r="I518">
        <v>1217</v>
      </c>
      <c r="J518">
        <v>827</v>
      </c>
      <c r="K518" s="30" t="s">
        <v>25</v>
      </c>
      <c r="M518" t="s">
        <v>293</v>
      </c>
      <c r="N518" t="s">
        <v>610</v>
      </c>
      <c r="O518" t="b">
        <f t="shared" si="16"/>
        <v>1</v>
      </c>
      <c r="P518" t="b">
        <f t="shared" si="17"/>
        <v>1</v>
      </c>
    </row>
    <row r="519" spans="1:16" ht="12.75">
      <c r="A519" t="s">
        <v>22</v>
      </c>
      <c r="B519" t="s">
        <v>1831</v>
      </c>
      <c r="C519" t="s">
        <v>293</v>
      </c>
      <c r="D519" t="s">
        <v>611</v>
      </c>
      <c r="E519">
        <v>32</v>
      </c>
      <c r="F519">
        <v>32</v>
      </c>
      <c r="G519">
        <v>0</v>
      </c>
      <c r="H519">
        <v>1071</v>
      </c>
      <c r="I519">
        <v>617</v>
      </c>
      <c r="J519">
        <v>454</v>
      </c>
      <c r="K519" s="30" t="s">
        <v>25</v>
      </c>
      <c r="M519" t="s">
        <v>293</v>
      </c>
      <c r="N519" t="s">
        <v>611</v>
      </c>
      <c r="O519" t="b">
        <f t="shared" si="16"/>
        <v>1</v>
      </c>
      <c r="P519" t="b">
        <f t="shared" si="17"/>
        <v>1</v>
      </c>
    </row>
    <row r="520" spans="1:16" ht="12.75">
      <c r="A520" t="s">
        <v>22</v>
      </c>
      <c r="B520" t="s">
        <v>1831</v>
      </c>
      <c r="C520" t="s">
        <v>293</v>
      </c>
      <c r="D520" t="s">
        <v>612</v>
      </c>
      <c r="E520">
        <v>0</v>
      </c>
      <c r="F520">
        <v>0</v>
      </c>
      <c r="G520">
        <v>0</v>
      </c>
      <c r="H520">
        <v>364</v>
      </c>
      <c r="I520">
        <v>113</v>
      </c>
      <c r="J520">
        <v>251</v>
      </c>
      <c r="K520" s="30" t="s">
        <v>25</v>
      </c>
      <c r="M520" t="s">
        <v>293</v>
      </c>
      <c r="N520" t="s">
        <v>612</v>
      </c>
      <c r="O520" t="b">
        <f t="shared" si="16"/>
        <v>1</v>
      </c>
      <c r="P520" t="b">
        <f t="shared" si="17"/>
        <v>1</v>
      </c>
    </row>
    <row r="521" spans="1:16" ht="12.75">
      <c r="A521" t="s">
        <v>22</v>
      </c>
      <c r="B521" t="s">
        <v>1831</v>
      </c>
      <c r="C521" t="s">
        <v>293</v>
      </c>
      <c r="D521" t="s">
        <v>613</v>
      </c>
      <c r="E521">
        <v>4</v>
      </c>
      <c r="F521">
        <v>4</v>
      </c>
      <c r="G521">
        <v>0</v>
      </c>
      <c r="H521">
        <v>580</v>
      </c>
      <c r="I521">
        <v>288</v>
      </c>
      <c r="J521">
        <v>292</v>
      </c>
      <c r="K521" s="30" t="s">
        <v>25</v>
      </c>
      <c r="M521" t="s">
        <v>293</v>
      </c>
      <c r="N521" t="s">
        <v>613</v>
      </c>
      <c r="O521" t="b">
        <f t="shared" si="16"/>
        <v>1</v>
      </c>
      <c r="P521" t="b">
        <f t="shared" si="17"/>
        <v>1</v>
      </c>
    </row>
    <row r="522" spans="1:16" ht="12.75">
      <c r="A522" t="s">
        <v>22</v>
      </c>
      <c r="B522" t="s">
        <v>1831</v>
      </c>
      <c r="C522" t="s">
        <v>293</v>
      </c>
      <c r="D522" t="s">
        <v>614</v>
      </c>
      <c r="E522">
        <v>35</v>
      </c>
      <c r="F522">
        <v>35</v>
      </c>
      <c r="G522">
        <v>0</v>
      </c>
      <c r="H522">
        <v>951</v>
      </c>
      <c r="I522">
        <v>616</v>
      </c>
      <c r="J522">
        <v>335</v>
      </c>
      <c r="K522" s="30" t="s">
        <v>25</v>
      </c>
      <c r="M522" t="s">
        <v>293</v>
      </c>
      <c r="N522" t="s">
        <v>614</v>
      </c>
      <c r="O522" t="b">
        <f t="shared" si="16"/>
        <v>1</v>
      </c>
      <c r="P522" t="b">
        <f t="shared" si="17"/>
        <v>1</v>
      </c>
    </row>
    <row r="523" spans="1:16" ht="12.75">
      <c r="A523" t="s">
        <v>22</v>
      </c>
      <c r="B523" t="s">
        <v>1831</v>
      </c>
      <c r="C523" t="s">
        <v>293</v>
      </c>
      <c r="D523" t="s">
        <v>615</v>
      </c>
      <c r="E523">
        <v>53</v>
      </c>
      <c r="F523">
        <v>53</v>
      </c>
      <c r="G523">
        <v>0</v>
      </c>
      <c r="H523">
        <v>550</v>
      </c>
      <c r="I523">
        <v>222</v>
      </c>
      <c r="J523">
        <v>328</v>
      </c>
      <c r="K523" s="30" t="s">
        <v>25</v>
      </c>
      <c r="M523" t="s">
        <v>293</v>
      </c>
      <c r="N523" t="s">
        <v>615</v>
      </c>
      <c r="O523" t="b">
        <f t="shared" si="16"/>
        <v>1</v>
      </c>
      <c r="P523" t="b">
        <f t="shared" si="17"/>
        <v>1</v>
      </c>
    </row>
    <row r="524" spans="1:16" ht="12.75">
      <c r="A524" t="s">
        <v>22</v>
      </c>
      <c r="B524" t="s">
        <v>1831</v>
      </c>
      <c r="C524" t="s">
        <v>293</v>
      </c>
      <c r="D524" t="s">
        <v>616</v>
      </c>
      <c r="E524">
        <v>10</v>
      </c>
      <c r="F524">
        <v>10</v>
      </c>
      <c r="G524">
        <v>0</v>
      </c>
      <c r="H524">
        <v>1474</v>
      </c>
      <c r="I524">
        <v>856</v>
      </c>
      <c r="J524">
        <v>618</v>
      </c>
      <c r="K524" s="30" t="s">
        <v>25</v>
      </c>
      <c r="M524" t="s">
        <v>293</v>
      </c>
      <c r="N524" t="s">
        <v>616</v>
      </c>
      <c r="O524" t="b">
        <f t="shared" si="16"/>
        <v>1</v>
      </c>
      <c r="P524" t="b">
        <f t="shared" si="17"/>
        <v>1</v>
      </c>
    </row>
    <row r="525" spans="1:16" ht="12.75">
      <c r="A525" t="s">
        <v>22</v>
      </c>
      <c r="B525" t="s">
        <v>1831</v>
      </c>
      <c r="C525" t="s">
        <v>293</v>
      </c>
      <c r="D525" t="s">
        <v>617</v>
      </c>
      <c r="E525">
        <v>38</v>
      </c>
      <c r="F525">
        <v>38</v>
      </c>
      <c r="G525">
        <v>0</v>
      </c>
      <c r="H525">
        <v>1186</v>
      </c>
      <c r="I525">
        <v>561</v>
      </c>
      <c r="J525">
        <v>625</v>
      </c>
      <c r="K525" s="30" t="s">
        <v>25</v>
      </c>
      <c r="M525" t="s">
        <v>293</v>
      </c>
      <c r="N525" t="s">
        <v>617</v>
      </c>
      <c r="O525" t="b">
        <f t="shared" si="16"/>
        <v>1</v>
      </c>
      <c r="P525" t="b">
        <f t="shared" si="17"/>
        <v>1</v>
      </c>
    </row>
    <row r="526" spans="1:16" ht="12.75">
      <c r="A526" t="s">
        <v>22</v>
      </c>
      <c r="B526" t="s">
        <v>1831</v>
      </c>
      <c r="C526" t="s">
        <v>293</v>
      </c>
      <c r="D526" t="s">
        <v>618</v>
      </c>
      <c r="E526">
        <v>43</v>
      </c>
      <c r="F526">
        <v>43</v>
      </c>
      <c r="G526">
        <v>0</v>
      </c>
      <c r="H526">
        <v>344</v>
      </c>
      <c r="I526">
        <v>195</v>
      </c>
      <c r="J526">
        <v>149</v>
      </c>
      <c r="K526" s="30" t="s">
        <v>25</v>
      </c>
      <c r="M526" t="s">
        <v>293</v>
      </c>
      <c r="N526" t="s">
        <v>618</v>
      </c>
      <c r="O526" t="b">
        <f t="shared" si="16"/>
        <v>1</v>
      </c>
      <c r="P526" t="b">
        <f t="shared" si="17"/>
        <v>1</v>
      </c>
    </row>
    <row r="527" spans="1:16" ht="12.75">
      <c r="A527" t="s">
        <v>22</v>
      </c>
      <c r="B527" t="s">
        <v>1831</v>
      </c>
      <c r="C527" t="s">
        <v>293</v>
      </c>
      <c r="D527" t="s">
        <v>619</v>
      </c>
      <c r="E527">
        <v>0</v>
      </c>
      <c r="F527">
        <v>0</v>
      </c>
      <c r="G527">
        <v>0</v>
      </c>
      <c r="H527">
        <v>519</v>
      </c>
      <c r="I527">
        <v>278</v>
      </c>
      <c r="J527">
        <v>241</v>
      </c>
      <c r="K527" s="30" t="s">
        <v>25</v>
      </c>
      <c r="M527" t="s">
        <v>293</v>
      </c>
      <c r="N527" t="s">
        <v>619</v>
      </c>
      <c r="O527" t="b">
        <f t="shared" si="16"/>
        <v>1</v>
      </c>
      <c r="P527" t="b">
        <f t="shared" si="17"/>
        <v>1</v>
      </c>
    </row>
    <row r="528" spans="1:16" ht="12.75">
      <c r="A528" t="s">
        <v>22</v>
      </c>
      <c r="B528" t="s">
        <v>1831</v>
      </c>
      <c r="C528" t="s">
        <v>293</v>
      </c>
      <c r="D528" t="s">
        <v>620</v>
      </c>
      <c r="E528">
        <v>0</v>
      </c>
      <c r="F528">
        <v>0</v>
      </c>
      <c r="G528">
        <v>0</v>
      </c>
      <c r="H528">
        <v>104</v>
      </c>
      <c r="I528">
        <v>50</v>
      </c>
      <c r="J528">
        <v>54</v>
      </c>
      <c r="K528" s="30" t="s">
        <v>25</v>
      </c>
      <c r="M528" t="s">
        <v>293</v>
      </c>
      <c r="N528" t="s">
        <v>620</v>
      </c>
      <c r="O528" t="b">
        <f t="shared" si="16"/>
        <v>1</v>
      </c>
      <c r="P528" t="b">
        <f t="shared" si="17"/>
        <v>1</v>
      </c>
    </row>
    <row r="529" spans="1:16" ht="12.75">
      <c r="A529" t="s">
        <v>22</v>
      </c>
      <c r="B529" t="s">
        <v>1831</v>
      </c>
      <c r="C529" t="s">
        <v>293</v>
      </c>
      <c r="D529" t="s">
        <v>621</v>
      </c>
      <c r="E529">
        <v>3</v>
      </c>
      <c r="F529">
        <v>3</v>
      </c>
      <c r="G529">
        <v>0</v>
      </c>
      <c r="H529">
        <v>563</v>
      </c>
      <c r="I529">
        <v>281</v>
      </c>
      <c r="J529">
        <v>282</v>
      </c>
      <c r="K529" s="30" t="s">
        <v>25</v>
      </c>
      <c r="M529" t="s">
        <v>293</v>
      </c>
      <c r="N529" t="s">
        <v>621</v>
      </c>
      <c r="O529" t="b">
        <f t="shared" si="16"/>
        <v>1</v>
      </c>
      <c r="P529" t="b">
        <f t="shared" si="17"/>
        <v>1</v>
      </c>
    </row>
    <row r="530" spans="1:16" ht="12.75">
      <c r="A530" t="s">
        <v>22</v>
      </c>
      <c r="B530" t="s">
        <v>1831</v>
      </c>
      <c r="C530" t="s">
        <v>293</v>
      </c>
      <c r="D530" t="s">
        <v>622</v>
      </c>
      <c r="E530">
        <v>42</v>
      </c>
      <c r="F530">
        <v>42</v>
      </c>
      <c r="G530">
        <v>0</v>
      </c>
      <c r="H530">
        <v>1472</v>
      </c>
      <c r="I530">
        <v>753</v>
      </c>
      <c r="J530">
        <v>719</v>
      </c>
      <c r="K530" s="30" t="s">
        <v>25</v>
      </c>
      <c r="M530" t="s">
        <v>293</v>
      </c>
      <c r="N530" t="s">
        <v>622</v>
      </c>
      <c r="O530" t="b">
        <f t="shared" si="16"/>
        <v>1</v>
      </c>
      <c r="P530" t="b">
        <f t="shared" si="17"/>
        <v>1</v>
      </c>
    </row>
    <row r="531" spans="1:16" ht="12.75">
      <c r="A531" t="s">
        <v>22</v>
      </c>
      <c r="B531" t="s">
        <v>1831</v>
      </c>
      <c r="C531" t="s">
        <v>293</v>
      </c>
      <c r="D531" t="s">
        <v>623</v>
      </c>
      <c r="E531">
        <v>0</v>
      </c>
      <c r="F531">
        <v>0</v>
      </c>
      <c r="G531">
        <v>0</v>
      </c>
      <c r="H531">
        <v>55</v>
      </c>
      <c r="I531">
        <v>0</v>
      </c>
      <c r="J531">
        <v>55</v>
      </c>
      <c r="K531" s="30" t="s">
        <v>25</v>
      </c>
      <c r="M531" t="s">
        <v>293</v>
      </c>
      <c r="N531" t="s">
        <v>623</v>
      </c>
      <c r="O531" t="b">
        <f t="shared" si="16"/>
        <v>1</v>
      </c>
      <c r="P531" t="b">
        <f t="shared" si="17"/>
        <v>1</v>
      </c>
    </row>
    <row r="532" spans="1:16" ht="12.75">
      <c r="A532" t="s">
        <v>22</v>
      </c>
      <c r="B532" t="s">
        <v>1831</v>
      </c>
      <c r="C532" t="s">
        <v>115</v>
      </c>
      <c r="D532" t="s">
        <v>624</v>
      </c>
      <c r="E532">
        <v>89</v>
      </c>
      <c r="F532">
        <v>89</v>
      </c>
      <c r="G532">
        <v>0</v>
      </c>
      <c r="H532">
        <v>2035</v>
      </c>
      <c r="I532">
        <v>1191</v>
      </c>
      <c r="J532">
        <v>844</v>
      </c>
      <c r="K532" s="30" t="s">
        <v>25</v>
      </c>
      <c r="M532" t="s">
        <v>115</v>
      </c>
      <c r="N532" t="s">
        <v>624</v>
      </c>
      <c r="O532" t="b">
        <f t="shared" si="16"/>
        <v>1</v>
      </c>
      <c r="P532" t="b">
        <f t="shared" si="17"/>
        <v>1</v>
      </c>
    </row>
    <row r="533" spans="1:16" ht="12.75">
      <c r="A533" t="s">
        <v>22</v>
      </c>
      <c r="B533" t="s">
        <v>1831</v>
      </c>
      <c r="C533" t="s">
        <v>115</v>
      </c>
      <c r="D533" t="s">
        <v>625</v>
      </c>
      <c r="E533">
        <v>8</v>
      </c>
      <c r="F533">
        <v>8</v>
      </c>
      <c r="G533">
        <v>0</v>
      </c>
      <c r="H533">
        <v>689</v>
      </c>
      <c r="I533">
        <v>355</v>
      </c>
      <c r="J533">
        <v>334</v>
      </c>
      <c r="K533" s="30" t="s">
        <v>25</v>
      </c>
      <c r="M533" t="s">
        <v>115</v>
      </c>
      <c r="N533" t="s">
        <v>625</v>
      </c>
      <c r="O533" t="b">
        <f t="shared" si="16"/>
        <v>1</v>
      </c>
      <c r="P533" t="b">
        <f t="shared" si="17"/>
        <v>1</v>
      </c>
    </row>
    <row r="534" spans="1:16" ht="12.75">
      <c r="A534" t="s">
        <v>22</v>
      </c>
      <c r="B534" t="s">
        <v>1831</v>
      </c>
      <c r="C534" t="s">
        <v>115</v>
      </c>
      <c r="D534" t="s">
        <v>626</v>
      </c>
      <c r="E534">
        <v>30</v>
      </c>
      <c r="F534">
        <v>30</v>
      </c>
      <c r="G534">
        <v>0</v>
      </c>
      <c r="H534">
        <v>759</v>
      </c>
      <c r="I534">
        <v>434</v>
      </c>
      <c r="J534">
        <v>325</v>
      </c>
      <c r="K534" s="30" t="s">
        <v>25</v>
      </c>
      <c r="M534" t="s">
        <v>115</v>
      </c>
      <c r="N534" t="s">
        <v>626</v>
      </c>
      <c r="O534" t="b">
        <f t="shared" si="16"/>
        <v>1</v>
      </c>
      <c r="P534" t="b">
        <f t="shared" si="17"/>
        <v>1</v>
      </c>
    </row>
    <row r="535" spans="1:16" ht="12.75">
      <c r="A535" t="s">
        <v>22</v>
      </c>
      <c r="B535" t="s">
        <v>1831</v>
      </c>
      <c r="C535" t="s">
        <v>115</v>
      </c>
      <c r="D535" t="s">
        <v>627</v>
      </c>
      <c r="E535">
        <v>0</v>
      </c>
      <c r="F535">
        <v>0</v>
      </c>
      <c r="G535">
        <v>0</v>
      </c>
      <c r="H535">
        <v>252</v>
      </c>
      <c r="I535">
        <v>138</v>
      </c>
      <c r="J535">
        <v>114</v>
      </c>
      <c r="K535" s="30" t="s">
        <v>25</v>
      </c>
      <c r="M535" t="s">
        <v>115</v>
      </c>
      <c r="N535" t="s">
        <v>627</v>
      </c>
      <c r="O535" t="b">
        <f t="shared" si="16"/>
        <v>1</v>
      </c>
      <c r="P535" t="b">
        <f t="shared" si="17"/>
        <v>1</v>
      </c>
    </row>
    <row r="536" spans="1:16" ht="12.75">
      <c r="A536" t="s">
        <v>22</v>
      </c>
      <c r="B536" t="s">
        <v>1831</v>
      </c>
      <c r="C536" t="s">
        <v>115</v>
      </c>
      <c r="D536" t="s">
        <v>628</v>
      </c>
      <c r="E536">
        <v>52</v>
      </c>
      <c r="F536">
        <v>52</v>
      </c>
      <c r="G536">
        <v>0</v>
      </c>
      <c r="H536">
        <v>944</v>
      </c>
      <c r="I536">
        <v>622</v>
      </c>
      <c r="J536">
        <v>322</v>
      </c>
      <c r="K536" s="30" t="s">
        <v>25</v>
      </c>
      <c r="M536" t="s">
        <v>115</v>
      </c>
      <c r="N536" t="s">
        <v>628</v>
      </c>
      <c r="O536" t="b">
        <f t="shared" si="16"/>
        <v>1</v>
      </c>
      <c r="P536" t="b">
        <f t="shared" si="17"/>
        <v>1</v>
      </c>
    </row>
    <row r="537" spans="1:16" ht="12.75">
      <c r="A537" t="s">
        <v>22</v>
      </c>
      <c r="B537" t="s">
        <v>1831</v>
      </c>
      <c r="C537" t="s">
        <v>115</v>
      </c>
      <c r="D537" t="s">
        <v>629</v>
      </c>
      <c r="E537">
        <v>56</v>
      </c>
      <c r="F537">
        <v>56</v>
      </c>
      <c r="G537">
        <v>0</v>
      </c>
      <c r="H537">
        <v>1110</v>
      </c>
      <c r="I537">
        <v>585</v>
      </c>
      <c r="J537">
        <v>525</v>
      </c>
      <c r="K537" s="30" t="s">
        <v>25</v>
      </c>
      <c r="M537" t="s">
        <v>115</v>
      </c>
      <c r="N537" t="s">
        <v>629</v>
      </c>
      <c r="O537" t="b">
        <f t="shared" si="16"/>
        <v>1</v>
      </c>
      <c r="P537" t="b">
        <f t="shared" si="17"/>
        <v>1</v>
      </c>
    </row>
    <row r="538" spans="1:16" ht="12.75">
      <c r="A538" t="s">
        <v>22</v>
      </c>
      <c r="B538" t="s">
        <v>1831</v>
      </c>
      <c r="C538" t="s">
        <v>115</v>
      </c>
      <c r="D538" t="s">
        <v>630</v>
      </c>
      <c r="E538">
        <v>0</v>
      </c>
      <c r="F538">
        <v>0</v>
      </c>
      <c r="G538">
        <v>0</v>
      </c>
      <c r="H538">
        <v>300</v>
      </c>
      <c r="I538">
        <v>133</v>
      </c>
      <c r="J538">
        <v>167</v>
      </c>
      <c r="K538" s="30" t="s">
        <v>25</v>
      </c>
      <c r="M538" t="s">
        <v>115</v>
      </c>
      <c r="N538" t="s">
        <v>630</v>
      </c>
      <c r="O538" t="b">
        <f t="shared" si="16"/>
        <v>1</v>
      </c>
      <c r="P538" t="b">
        <f t="shared" si="17"/>
        <v>1</v>
      </c>
    </row>
    <row r="539" spans="1:16" ht="12.75">
      <c r="A539" t="s">
        <v>22</v>
      </c>
      <c r="B539" t="s">
        <v>1831</v>
      </c>
      <c r="C539" t="s">
        <v>115</v>
      </c>
      <c r="D539" t="s">
        <v>631</v>
      </c>
      <c r="E539">
        <v>0</v>
      </c>
      <c r="F539">
        <v>0</v>
      </c>
      <c r="G539">
        <v>0</v>
      </c>
      <c r="H539">
        <v>247</v>
      </c>
      <c r="I539">
        <v>113</v>
      </c>
      <c r="J539">
        <v>134</v>
      </c>
      <c r="K539" s="30" t="s">
        <v>25</v>
      </c>
      <c r="M539" t="s">
        <v>115</v>
      </c>
      <c r="N539" t="s">
        <v>631</v>
      </c>
      <c r="O539" t="b">
        <f t="shared" si="16"/>
        <v>1</v>
      </c>
      <c r="P539" t="b">
        <f t="shared" si="17"/>
        <v>1</v>
      </c>
    </row>
    <row r="540" spans="1:16" ht="12.75">
      <c r="A540" t="s">
        <v>22</v>
      </c>
      <c r="B540" t="s">
        <v>1831</v>
      </c>
      <c r="C540" t="s">
        <v>115</v>
      </c>
      <c r="D540" t="s">
        <v>632</v>
      </c>
      <c r="E540">
        <v>8</v>
      </c>
      <c r="F540">
        <v>8</v>
      </c>
      <c r="G540">
        <v>0</v>
      </c>
      <c r="H540">
        <v>382</v>
      </c>
      <c r="I540">
        <v>200</v>
      </c>
      <c r="J540">
        <v>182</v>
      </c>
      <c r="K540" s="30" t="s">
        <v>25</v>
      </c>
      <c r="M540" t="s">
        <v>115</v>
      </c>
      <c r="N540" t="s">
        <v>632</v>
      </c>
      <c r="O540" t="b">
        <f t="shared" si="16"/>
        <v>1</v>
      </c>
      <c r="P540" t="b">
        <f t="shared" si="17"/>
        <v>1</v>
      </c>
    </row>
    <row r="541" spans="1:16" ht="12.75">
      <c r="A541" t="s">
        <v>22</v>
      </c>
      <c r="B541" t="s">
        <v>1831</v>
      </c>
      <c r="C541" t="s">
        <v>115</v>
      </c>
      <c r="D541" t="s">
        <v>633</v>
      </c>
      <c r="E541">
        <v>51</v>
      </c>
      <c r="F541">
        <v>51</v>
      </c>
      <c r="G541">
        <v>0</v>
      </c>
      <c r="H541">
        <v>1424</v>
      </c>
      <c r="I541">
        <v>904</v>
      </c>
      <c r="J541">
        <v>520</v>
      </c>
      <c r="K541" s="30" t="s">
        <v>25</v>
      </c>
      <c r="M541" t="s">
        <v>115</v>
      </c>
      <c r="N541" t="s">
        <v>633</v>
      </c>
      <c r="O541" t="b">
        <f t="shared" si="16"/>
        <v>1</v>
      </c>
      <c r="P541" t="b">
        <f t="shared" si="17"/>
        <v>1</v>
      </c>
    </row>
    <row r="542" spans="1:16" ht="12.75">
      <c r="A542" t="s">
        <v>22</v>
      </c>
      <c r="B542" t="s">
        <v>1831</v>
      </c>
      <c r="C542" t="s">
        <v>115</v>
      </c>
      <c r="D542" t="s">
        <v>634</v>
      </c>
      <c r="E542">
        <v>0</v>
      </c>
      <c r="F542">
        <v>0</v>
      </c>
      <c r="G542">
        <v>0</v>
      </c>
      <c r="H542">
        <v>55</v>
      </c>
      <c r="I542">
        <v>45</v>
      </c>
      <c r="J542">
        <v>10</v>
      </c>
      <c r="K542" s="30" t="s">
        <v>25</v>
      </c>
      <c r="M542" t="s">
        <v>115</v>
      </c>
      <c r="N542" t="s">
        <v>634</v>
      </c>
      <c r="O542" t="b">
        <f t="shared" si="16"/>
        <v>1</v>
      </c>
      <c r="P542" t="b">
        <f t="shared" si="17"/>
        <v>1</v>
      </c>
    </row>
    <row r="543" spans="1:16" ht="12.75">
      <c r="A543" t="s">
        <v>22</v>
      </c>
      <c r="B543" t="s">
        <v>1831</v>
      </c>
      <c r="C543" t="s">
        <v>115</v>
      </c>
      <c r="D543" t="s">
        <v>635</v>
      </c>
      <c r="E543">
        <v>0</v>
      </c>
      <c r="F543">
        <v>0</v>
      </c>
      <c r="G543">
        <v>0</v>
      </c>
      <c r="H543">
        <v>141</v>
      </c>
      <c r="I543">
        <v>117</v>
      </c>
      <c r="J543">
        <v>24</v>
      </c>
      <c r="K543" s="30" t="s">
        <v>25</v>
      </c>
      <c r="M543" t="s">
        <v>115</v>
      </c>
      <c r="N543" t="s">
        <v>635</v>
      </c>
      <c r="O543" t="b">
        <f t="shared" si="16"/>
        <v>1</v>
      </c>
      <c r="P543" t="b">
        <f t="shared" si="17"/>
        <v>1</v>
      </c>
    </row>
    <row r="544" spans="1:16" ht="12.75">
      <c r="A544" t="s">
        <v>22</v>
      </c>
      <c r="B544" t="s">
        <v>1831</v>
      </c>
      <c r="C544" t="s">
        <v>115</v>
      </c>
      <c r="D544" t="s">
        <v>636</v>
      </c>
      <c r="E544">
        <v>0</v>
      </c>
      <c r="F544">
        <v>0</v>
      </c>
      <c r="G544">
        <v>0</v>
      </c>
      <c r="H544">
        <v>262</v>
      </c>
      <c r="I544">
        <v>169</v>
      </c>
      <c r="J544">
        <v>93</v>
      </c>
      <c r="K544" s="30" t="s">
        <v>25</v>
      </c>
      <c r="M544" t="s">
        <v>115</v>
      </c>
      <c r="N544" t="s">
        <v>636</v>
      </c>
      <c r="O544" t="b">
        <f t="shared" si="16"/>
        <v>1</v>
      </c>
      <c r="P544" t="b">
        <f t="shared" si="17"/>
        <v>1</v>
      </c>
    </row>
    <row r="545" spans="1:16" ht="12.75">
      <c r="A545" t="s">
        <v>22</v>
      </c>
      <c r="B545" t="s">
        <v>1831</v>
      </c>
      <c r="C545" t="s">
        <v>115</v>
      </c>
      <c r="D545" t="s">
        <v>637</v>
      </c>
      <c r="E545">
        <v>0</v>
      </c>
      <c r="F545">
        <v>0</v>
      </c>
      <c r="G545">
        <v>0</v>
      </c>
      <c r="H545">
        <v>650</v>
      </c>
      <c r="I545">
        <v>304</v>
      </c>
      <c r="J545">
        <v>346</v>
      </c>
      <c r="K545" s="30" t="s">
        <v>25</v>
      </c>
      <c r="M545" t="s">
        <v>115</v>
      </c>
      <c r="N545" t="s">
        <v>637</v>
      </c>
      <c r="O545" t="b">
        <f t="shared" si="16"/>
        <v>1</v>
      </c>
      <c r="P545" t="b">
        <f t="shared" si="17"/>
        <v>1</v>
      </c>
    </row>
    <row r="546" spans="1:16" ht="12.75">
      <c r="A546" t="s">
        <v>22</v>
      </c>
      <c r="B546" t="s">
        <v>1831</v>
      </c>
      <c r="C546" t="s">
        <v>210</v>
      </c>
      <c r="D546" t="s">
        <v>638</v>
      </c>
      <c r="E546">
        <v>8</v>
      </c>
      <c r="F546">
        <v>8</v>
      </c>
      <c r="G546">
        <v>0</v>
      </c>
      <c r="H546">
        <v>874</v>
      </c>
      <c r="I546">
        <v>581</v>
      </c>
      <c r="J546">
        <v>293</v>
      </c>
      <c r="K546" s="30" t="s">
        <v>25</v>
      </c>
      <c r="M546" t="s">
        <v>210</v>
      </c>
      <c r="N546" t="s">
        <v>638</v>
      </c>
      <c r="O546" t="b">
        <f t="shared" si="16"/>
        <v>1</v>
      </c>
      <c r="P546" t="b">
        <f t="shared" si="17"/>
        <v>1</v>
      </c>
    </row>
    <row r="547" spans="1:16" ht="12.75">
      <c r="A547" t="s">
        <v>22</v>
      </c>
      <c r="B547" t="s">
        <v>1831</v>
      </c>
      <c r="C547" t="s">
        <v>210</v>
      </c>
      <c r="D547" t="s">
        <v>639</v>
      </c>
      <c r="E547">
        <v>0</v>
      </c>
      <c r="F547">
        <v>0</v>
      </c>
      <c r="G547">
        <v>0</v>
      </c>
      <c r="H547">
        <v>30</v>
      </c>
      <c r="I547">
        <v>0</v>
      </c>
      <c r="J547">
        <v>30</v>
      </c>
      <c r="K547" s="30" t="s">
        <v>25</v>
      </c>
      <c r="M547" t="s">
        <v>210</v>
      </c>
      <c r="N547" t="s">
        <v>639</v>
      </c>
      <c r="O547" t="b">
        <f t="shared" si="16"/>
        <v>1</v>
      </c>
      <c r="P547" t="b">
        <f t="shared" si="17"/>
        <v>1</v>
      </c>
    </row>
    <row r="548" spans="1:16" ht="12.75">
      <c r="A548" t="s">
        <v>22</v>
      </c>
      <c r="B548" t="s">
        <v>1831</v>
      </c>
      <c r="C548" t="s">
        <v>225</v>
      </c>
      <c r="D548" t="s">
        <v>640</v>
      </c>
      <c r="E548">
        <v>0</v>
      </c>
      <c r="F548">
        <v>0</v>
      </c>
      <c r="G548">
        <v>0</v>
      </c>
      <c r="H548">
        <v>255</v>
      </c>
      <c r="I548">
        <v>147</v>
      </c>
      <c r="J548">
        <v>108</v>
      </c>
      <c r="K548" s="30" t="s">
        <v>25</v>
      </c>
      <c r="M548" t="s">
        <v>225</v>
      </c>
      <c r="N548" t="s">
        <v>640</v>
      </c>
      <c r="O548" t="b">
        <f t="shared" si="16"/>
        <v>1</v>
      </c>
      <c r="P548" t="b">
        <f t="shared" si="17"/>
        <v>1</v>
      </c>
    </row>
    <row r="549" spans="1:16" ht="12.75">
      <c r="A549" t="s">
        <v>22</v>
      </c>
      <c r="B549" t="s">
        <v>1831</v>
      </c>
      <c r="C549" t="s">
        <v>280</v>
      </c>
      <c r="D549" t="s">
        <v>641</v>
      </c>
      <c r="E549">
        <v>0</v>
      </c>
      <c r="F549">
        <v>0</v>
      </c>
      <c r="G549">
        <v>0</v>
      </c>
      <c r="H549">
        <v>50</v>
      </c>
      <c r="I549">
        <v>30</v>
      </c>
      <c r="J549">
        <v>20</v>
      </c>
      <c r="K549" s="30" t="s">
        <v>25</v>
      </c>
      <c r="M549" t="s">
        <v>280</v>
      </c>
      <c r="N549" t="s">
        <v>641</v>
      </c>
      <c r="O549" t="b">
        <f t="shared" si="16"/>
        <v>1</v>
      </c>
      <c r="P549" t="b">
        <f t="shared" si="17"/>
        <v>1</v>
      </c>
    </row>
    <row r="550" spans="1:16" ht="12.75">
      <c r="A550" t="s">
        <v>22</v>
      </c>
      <c r="B550" t="s">
        <v>1831</v>
      </c>
      <c r="C550" t="s">
        <v>115</v>
      </c>
      <c r="D550" t="s">
        <v>642</v>
      </c>
      <c r="E550">
        <v>0</v>
      </c>
      <c r="F550">
        <v>0</v>
      </c>
      <c r="G550">
        <v>0</v>
      </c>
      <c r="H550">
        <v>30</v>
      </c>
      <c r="I550">
        <v>0</v>
      </c>
      <c r="J550">
        <v>30</v>
      </c>
      <c r="K550" s="30" t="s">
        <v>25</v>
      </c>
      <c r="M550" t="s">
        <v>115</v>
      </c>
      <c r="N550" t="s">
        <v>642</v>
      </c>
      <c r="O550" t="b">
        <f t="shared" si="16"/>
        <v>1</v>
      </c>
      <c r="P550" t="b">
        <f t="shared" si="17"/>
        <v>1</v>
      </c>
    </row>
    <row r="551" spans="1:16" ht="12.75">
      <c r="A551" t="s">
        <v>22</v>
      </c>
      <c r="B551" t="s">
        <v>1831</v>
      </c>
      <c r="C551" t="s">
        <v>128</v>
      </c>
      <c r="D551" t="s">
        <v>643</v>
      </c>
      <c r="E551">
        <v>0</v>
      </c>
      <c r="F551">
        <v>0</v>
      </c>
      <c r="G551">
        <v>0</v>
      </c>
      <c r="H551">
        <v>30</v>
      </c>
      <c r="I551">
        <v>0</v>
      </c>
      <c r="J551">
        <v>30</v>
      </c>
      <c r="K551" s="30" t="s">
        <v>25</v>
      </c>
      <c r="M551" t="s">
        <v>128</v>
      </c>
      <c r="N551" t="s">
        <v>643</v>
      </c>
      <c r="O551" t="b">
        <f t="shared" si="16"/>
        <v>1</v>
      </c>
      <c r="P551" t="b">
        <f t="shared" si="17"/>
        <v>1</v>
      </c>
    </row>
    <row r="552" spans="1:16" ht="12.75">
      <c r="A552" t="s">
        <v>22</v>
      </c>
      <c r="B552" t="s">
        <v>1831</v>
      </c>
      <c r="C552" t="s">
        <v>128</v>
      </c>
      <c r="D552" t="s">
        <v>644</v>
      </c>
      <c r="E552">
        <v>0</v>
      </c>
      <c r="F552">
        <v>0</v>
      </c>
      <c r="G552">
        <v>0</v>
      </c>
      <c r="H552">
        <v>259</v>
      </c>
      <c r="I552">
        <v>229</v>
      </c>
      <c r="J552">
        <v>30</v>
      </c>
      <c r="K552" s="30" t="s">
        <v>25</v>
      </c>
      <c r="M552" t="s">
        <v>128</v>
      </c>
      <c r="N552" t="s">
        <v>644</v>
      </c>
      <c r="O552" t="b">
        <f t="shared" si="16"/>
        <v>1</v>
      </c>
      <c r="P552" t="b">
        <f t="shared" si="17"/>
        <v>1</v>
      </c>
    </row>
    <row r="553" spans="1:16" ht="12.75">
      <c r="A553" t="s">
        <v>22</v>
      </c>
      <c r="B553" t="s">
        <v>1831</v>
      </c>
      <c r="C553" t="s">
        <v>280</v>
      </c>
      <c r="D553" t="s">
        <v>645</v>
      </c>
      <c r="E553">
        <v>0</v>
      </c>
      <c r="F553">
        <v>0</v>
      </c>
      <c r="G553">
        <v>0</v>
      </c>
      <c r="H553">
        <v>45</v>
      </c>
      <c r="I553">
        <v>0</v>
      </c>
      <c r="J553">
        <v>45</v>
      </c>
      <c r="K553" s="30" t="s">
        <v>25</v>
      </c>
      <c r="M553" t="s">
        <v>280</v>
      </c>
      <c r="N553" t="s">
        <v>645</v>
      </c>
      <c r="O553" t="b">
        <f t="shared" si="16"/>
        <v>1</v>
      </c>
      <c r="P553" t="b">
        <f t="shared" si="17"/>
        <v>1</v>
      </c>
    </row>
    <row r="554" spans="1:16" ht="12.75">
      <c r="A554" t="s">
        <v>22</v>
      </c>
      <c r="B554" t="s">
        <v>1831</v>
      </c>
      <c r="C554" t="s">
        <v>280</v>
      </c>
      <c r="D554" t="s">
        <v>646</v>
      </c>
      <c r="E554">
        <v>3</v>
      </c>
      <c r="F554">
        <v>3</v>
      </c>
      <c r="G554">
        <v>0</v>
      </c>
      <c r="H554">
        <v>255</v>
      </c>
      <c r="I554">
        <v>130</v>
      </c>
      <c r="J554">
        <v>125</v>
      </c>
      <c r="K554" s="30" t="s">
        <v>25</v>
      </c>
      <c r="M554" t="s">
        <v>280</v>
      </c>
      <c r="N554" t="s">
        <v>646</v>
      </c>
      <c r="O554" t="b">
        <f t="shared" si="16"/>
        <v>1</v>
      </c>
      <c r="P554" t="b">
        <f t="shared" si="17"/>
        <v>1</v>
      </c>
    </row>
    <row r="555" spans="1:16" ht="12.75">
      <c r="A555" t="s">
        <v>22</v>
      </c>
      <c r="B555" t="s">
        <v>1831</v>
      </c>
      <c r="C555" t="s">
        <v>280</v>
      </c>
      <c r="D555" t="s">
        <v>647</v>
      </c>
      <c r="E555">
        <v>0</v>
      </c>
      <c r="F555">
        <v>0</v>
      </c>
      <c r="G555">
        <v>0</v>
      </c>
      <c r="H555">
        <v>385</v>
      </c>
      <c r="I555">
        <v>300</v>
      </c>
      <c r="J555">
        <v>85</v>
      </c>
      <c r="K555" s="30" t="s">
        <v>25</v>
      </c>
      <c r="M555" t="s">
        <v>280</v>
      </c>
      <c r="N555" t="s">
        <v>647</v>
      </c>
      <c r="O555" t="b">
        <f t="shared" si="16"/>
        <v>1</v>
      </c>
      <c r="P555" t="b">
        <f t="shared" si="17"/>
        <v>1</v>
      </c>
    </row>
    <row r="556" spans="1:16" ht="12.75">
      <c r="A556" t="s">
        <v>22</v>
      </c>
      <c r="B556" t="s">
        <v>1831</v>
      </c>
      <c r="C556" t="s">
        <v>293</v>
      </c>
      <c r="D556" t="s">
        <v>648</v>
      </c>
      <c r="E556">
        <v>4</v>
      </c>
      <c r="F556">
        <v>4</v>
      </c>
      <c r="G556">
        <v>0</v>
      </c>
      <c r="H556">
        <v>849</v>
      </c>
      <c r="I556">
        <v>445</v>
      </c>
      <c r="J556">
        <v>404</v>
      </c>
      <c r="K556" s="30" t="s">
        <v>25</v>
      </c>
      <c r="M556" t="s">
        <v>293</v>
      </c>
      <c r="N556" t="s">
        <v>648</v>
      </c>
      <c r="O556" t="b">
        <f t="shared" si="16"/>
        <v>1</v>
      </c>
      <c r="P556" t="b">
        <f t="shared" si="17"/>
        <v>1</v>
      </c>
    </row>
    <row r="557" spans="1:16" ht="12.75">
      <c r="A557" t="s">
        <v>22</v>
      </c>
      <c r="B557" t="s">
        <v>1831</v>
      </c>
      <c r="C557" t="s">
        <v>293</v>
      </c>
      <c r="D557" t="s">
        <v>649</v>
      </c>
      <c r="E557">
        <v>0</v>
      </c>
      <c r="F557">
        <v>0</v>
      </c>
      <c r="G557">
        <v>0</v>
      </c>
      <c r="H557">
        <v>40</v>
      </c>
      <c r="I557">
        <v>0</v>
      </c>
      <c r="J557">
        <v>40</v>
      </c>
      <c r="K557" s="30" t="s">
        <v>25</v>
      </c>
      <c r="M557" t="s">
        <v>293</v>
      </c>
      <c r="N557" t="s">
        <v>649</v>
      </c>
      <c r="O557" t="b">
        <f t="shared" si="16"/>
        <v>1</v>
      </c>
      <c r="P557" t="b">
        <f t="shared" si="17"/>
        <v>1</v>
      </c>
    </row>
    <row r="558" spans="1:16" ht="12.75">
      <c r="A558" t="s">
        <v>22</v>
      </c>
      <c r="B558" t="s">
        <v>1831</v>
      </c>
      <c r="C558" t="s">
        <v>293</v>
      </c>
      <c r="D558" t="s">
        <v>650</v>
      </c>
      <c r="E558">
        <v>0</v>
      </c>
      <c r="F558">
        <v>0</v>
      </c>
      <c r="G558">
        <v>0</v>
      </c>
      <c r="H558">
        <v>77</v>
      </c>
      <c r="I558">
        <v>50</v>
      </c>
      <c r="J558">
        <v>27</v>
      </c>
      <c r="K558" s="30" t="s">
        <v>25</v>
      </c>
      <c r="M558" t="s">
        <v>293</v>
      </c>
      <c r="N558" t="s">
        <v>650</v>
      </c>
      <c r="O558" t="b">
        <f t="shared" si="16"/>
        <v>1</v>
      </c>
      <c r="P558" t="b">
        <f t="shared" si="17"/>
        <v>1</v>
      </c>
    </row>
    <row r="559" spans="1:16" ht="12.75">
      <c r="A559" t="s">
        <v>22</v>
      </c>
      <c r="B559" t="s">
        <v>1831</v>
      </c>
      <c r="C559" t="s">
        <v>293</v>
      </c>
      <c r="D559" t="s">
        <v>651</v>
      </c>
      <c r="E559">
        <v>0</v>
      </c>
      <c r="F559">
        <v>0</v>
      </c>
      <c r="G559">
        <v>0</v>
      </c>
      <c r="H559">
        <v>475</v>
      </c>
      <c r="I559">
        <v>367</v>
      </c>
      <c r="J559">
        <v>108</v>
      </c>
      <c r="K559" s="30" t="s">
        <v>25</v>
      </c>
      <c r="M559" t="s">
        <v>293</v>
      </c>
      <c r="N559" t="s">
        <v>651</v>
      </c>
      <c r="O559" t="b">
        <f t="shared" si="16"/>
        <v>1</v>
      </c>
      <c r="P559" t="b">
        <f t="shared" si="17"/>
        <v>1</v>
      </c>
    </row>
    <row r="560" spans="1:16" ht="12.75">
      <c r="A560" t="s">
        <v>22</v>
      </c>
      <c r="B560" t="s">
        <v>1831</v>
      </c>
      <c r="C560" t="s">
        <v>119</v>
      </c>
      <c r="D560" t="s">
        <v>652</v>
      </c>
      <c r="E560">
        <v>0</v>
      </c>
      <c r="F560">
        <v>0</v>
      </c>
      <c r="G560">
        <v>0</v>
      </c>
      <c r="H560">
        <v>60</v>
      </c>
      <c r="I560">
        <v>0</v>
      </c>
      <c r="J560">
        <v>60</v>
      </c>
      <c r="K560" s="30" t="s">
        <v>25</v>
      </c>
      <c r="M560" t="s">
        <v>119</v>
      </c>
      <c r="N560" t="s">
        <v>652</v>
      </c>
      <c r="O560" t="b">
        <f t="shared" si="16"/>
        <v>1</v>
      </c>
      <c r="P560" t="b">
        <f t="shared" si="17"/>
        <v>1</v>
      </c>
    </row>
    <row r="561" spans="1:16" ht="12.75">
      <c r="A561" t="s">
        <v>22</v>
      </c>
      <c r="B561" t="s">
        <v>1831</v>
      </c>
      <c r="C561" t="s">
        <v>119</v>
      </c>
      <c r="D561" t="s">
        <v>653</v>
      </c>
      <c r="E561">
        <v>0</v>
      </c>
      <c r="F561">
        <v>0</v>
      </c>
      <c r="G561">
        <v>0</v>
      </c>
      <c r="H561">
        <v>27</v>
      </c>
      <c r="I561">
        <v>0</v>
      </c>
      <c r="J561">
        <v>27</v>
      </c>
      <c r="K561" s="30" t="s">
        <v>25</v>
      </c>
      <c r="M561" t="s">
        <v>119</v>
      </c>
      <c r="N561" t="s">
        <v>653</v>
      </c>
      <c r="O561" t="b">
        <f t="shared" si="16"/>
        <v>1</v>
      </c>
      <c r="P561" t="b">
        <f t="shared" si="17"/>
        <v>1</v>
      </c>
    </row>
    <row r="562" spans="1:16" ht="12.75">
      <c r="A562" t="s">
        <v>22</v>
      </c>
      <c r="B562" t="s">
        <v>1831</v>
      </c>
      <c r="C562" t="s">
        <v>119</v>
      </c>
      <c r="D562" t="s">
        <v>654</v>
      </c>
      <c r="E562">
        <v>0</v>
      </c>
      <c r="F562">
        <v>0</v>
      </c>
      <c r="G562">
        <v>0</v>
      </c>
      <c r="H562">
        <v>80</v>
      </c>
      <c r="I562">
        <v>0</v>
      </c>
      <c r="J562">
        <v>80</v>
      </c>
      <c r="K562" s="30" t="s">
        <v>25</v>
      </c>
      <c r="M562" t="s">
        <v>119</v>
      </c>
      <c r="N562" t="s">
        <v>654</v>
      </c>
      <c r="O562" t="b">
        <f t="shared" si="16"/>
        <v>1</v>
      </c>
      <c r="P562" t="b">
        <f t="shared" si="17"/>
        <v>1</v>
      </c>
    </row>
    <row r="563" spans="1:16" ht="12.75">
      <c r="A563" t="s">
        <v>22</v>
      </c>
      <c r="B563" t="s">
        <v>1831</v>
      </c>
      <c r="C563" t="s">
        <v>332</v>
      </c>
      <c r="D563" t="s">
        <v>655</v>
      </c>
      <c r="E563">
        <v>55</v>
      </c>
      <c r="F563">
        <v>55</v>
      </c>
      <c r="G563">
        <v>0</v>
      </c>
      <c r="H563">
        <v>620</v>
      </c>
      <c r="I563">
        <v>320</v>
      </c>
      <c r="J563">
        <v>300</v>
      </c>
      <c r="K563" s="30" t="s">
        <v>25</v>
      </c>
      <c r="L563" t="s">
        <v>656</v>
      </c>
      <c r="M563" t="s">
        <v>332</v>
      </c>
      <c r="N563" t="s">
        <v>655</v>
      </c>
      <c r="O563" t="b">
        <f t="shared" si="16"/>
        <v>1</v>
      </c>
      <c r="P563" t="b">
        <f t="shared" si="17"/>
        <v>1</v>
      </c>
    </row>
    <row r="564" spans="1:16" ht="12.75">
      <c r="A564" t="s">
        <v>22</v>
      </c>
      <c r="B564" t="s">
        <v>1831</v>
      </c>
      <c r="C564" t="s">
        <v>332</v>
      </c>
      <c r="D564" t="s">
        <v>657</v>
      </c>
      <c r="E564">
        <v>41</v>
      </c>
      <c r="F564">
        <v>41</v>
      </c>
      <c r="G564">
        <v>0</v>
      </c>
      <c r="H564">
        <v>1831</v>
      </c>
      <c r="I564">
        <v>1024</v>
      </c>
      <c r="J564">
        <v>807</v>
      </c>
      <c r="K564" s="30" t="s">
        <v>25</v>
      </c>
      <c r="L564" t="s">
        <v>388</v>
      </c>
      <c r="M564" t="s">
        <v>332</v>
      </c>
      <c r="N564" t="s">
        <v>657</v>
      </c>
      <c r="O564" t="b">
        <f t="shared" si="16"/>
        <v>1</v>
      </c>
      <c r="P564" t="b">
        <f t="shared" si="17"/>
        <v>1</v>
      </c>
    </row>
    <row r="565" spans="1:16" ht="12.75">
      <c r="A565" t="s">
        <v>22</v>
      </c>
      <c r="B565" t="s">
        <v>1831</v>
      </c>
      <c r="C565" t="s">
        <v>332</v>
      </c>
      <c r="D565" t="s">
        <v>658</v>
      </c>
      <c r="E565">
        <v>27</v>
      </c>
      <c r="F565">
        <v>27</v>
      </c>
      <c r="G565">
        <v>0</v>
      </c>
      <c r="H565">
        <v>1038</v>
      </c>
      <c r="I565">
        <v>405</v>
      </c>
      <c r="J565">
        <v>633</v>
      </c>
      <c r="K565" s="30" t="s">
        <v>25</v>
      </c>
      <c r="L565" t="s">
        <v>659</v>
      </c>
      <c r="M565" t="s">
        <v>332</v>
      </c>
      <c r="N565" t="s">
        <v>658</v>
      </c>
      <c r="O565" t="b">
        <f t="shared" si="16"/>
        <v>1</v>
      </c>
      <c r="P565" t="b">
        <f t="shared" si="17"/>
        <v>1</v>
      </c>
    </row>
    <row r="566" spans="1:16" ht="12.75">
      <c r="A566" t="s">
        <v>22</v>
      </c>
      <c r="B566" t="s">
        <v>1831</v>
      </c>
      <c r="C566" t="s">
        <v>332</v>
      </c>
      <c r="D566" t="s">
        <v>660</v>
      </c>
      <c r="E566">
        <v>0</v>
      </c>
      <c r="F566">
        <v>0</v>
      </c>
      <c r="G566">
        <v>0</v>
      </c>
      <c r="H566">
        <v>71</v>
      </c>
      <c r="I566">
        <v>45</v>
      </c>
      <c r="J566">
        <v>26</v>
      </c>
      <c r="K566" s="30" t="s">
        <v>25</v>
      </c>
      <c r="L566" t="s">
        <v>386</v>
      </c>
      <c r="M566" t="s">
        <v>332</v>
      </c>
      <c r="N566" t="s">
        <v>660</v>
      </c>
      <c r="O566" t="b">
        <f t="shared" si="16"/>
        <v>1</v>
      </c>
      <c r="P566" t="b">
        <f t="shared" si="17"/>
        <v>1</v>
      </c>
    </row>
    <row r="567" spans="1:16" ht="12.75">
      <c r="A567" t="s">
        <v>22</v>
      </c>
      <c r="B567" t="s">
        <v>1831</v>
      </c>
      <c r="C567" t="s">
        <v>202</v>
      </c>
      <c r="D567" t="s">
        <v>661</v>
      </c>
      <c r="E567">
        <v>0</v>
      </c>
      <c r="F567">
        <v>0</v>
      </c>
      <c r="G567">
        <v>0</v>
      </c>
      <c r="H567">
        <v>50</v>
      </c>
      <c r="I567">
        <v>0</v>
      </c>
      <c r="J567">
        <v>50</v>
      </c>
      <c r="K567" s="30" t="s">
        <v>25</v>
      </c>
      <c r="M567" t="s">
        <v>202</v>
      </c>
      <c r="N567" t="s">
        <v>661</v>
      </c>
      <c r="O567" t="b">
        <f t="shared" si="16"/>
        <v>1</v>
      </c>
      <c r="P567" t="b">
        <f t="shared" si="17"/>
        <v>1</v>
      </c>
    </row>
    <row r="568" spans="1:16" ht="12.75">
      <c r="A568" t="s">
        <v>22</v>
      </c>
      <c r="B568" t="s">
        <v>1831</v>
      </c>
      <c r="C568" t="s">
        <v>300</v>
      </c>
      <c r="D568" t="s">
        <v>662</v>
      </c>
      <c r="E568">
        <v>12</v>
      </c>
      <c r="F568">
        <v>12</v>
      </c>
      <c r="G568">
        <v>0</v>
      </c>
      <c r="H568">
        <v>377</v>
      </c>
      <c r="I568">
        <v>221</v>
      </c>
      <c r="J568">
        <v>156</v>
      </c>
      <c r="K568" s="30" t="s">
        <v>25</v>
      </c>
      <c r="M568" t="s">
        <v>300</v>
      </c>
      <c r="N568" t="s">
        <v>662</v>
      </c>
      <c r="O568" t="b">
        <f t="shared" si="16"/>
        <v>1</v>
      </c>
      <c r="P568" t="b">
        <f t="shared" si="17"/>
        <v>1</v>
      </c>
    </row>
    <row r="569" spans="1:16" ht="12.75">
      <c r="A569" t="s">
        <v>22</v>
      </c>
      <c r="B569" t="s">
        <v>1831</v>
      </c>
      <c r="C569" t="s">
        <v>300</v>
      </c>
      <c r="D569" t="s">
        <v>663</v>
      </c>
      <c r="E569">
        <v>0</v>
      </c>
      <c r="F569">
        <v>0</v>
      </c>
      <c r="G569">
        <v>0</v>
      </c>
      <c r="H569">
        <v>98</v>
      </c>
      <c r="I569">
        <v>40</v>
      </c>
      <c r="J569">
        <v>58</v>
      </c>
      <c r="K569" s="30" t="s">
        <v>25</v>
      </c>
      <c r="M569" t="s">
        <v>300</v>
      </c>
      <c r="N569" t="s">
        <v>663</v>
      </c>
      <c r="O569" t="b">
        <f t="shared" si="16"/>
        <v>1</v>
      </c>
      <c r="P569" t="b">
        <f t="shared" si="17"/>
        <v>1</v>
      </c>
    </row>
    <row r="570" spans="1:16" ht="12.75">
      <c r="A570" t="s">
        <v>22</v>
      </c>
      <c r="B570" t="s">
        <v>1831</v>
      </c>
      <c r="C570" t="s">
        <v>187</v>
      </c>
      <c r="D570" t="s">
        <v>664</v>
      </c>
      <c r="E570">
        <v>0</v>
      </c>
      <c r="F570">
        <v>0</v>
      </c>
      <c r="G570">
        <v>0</v>
      </c>
      <c r="H570">
        <v>70</v>
      </c>
      <c r="I570">
        <v>25</v>
      </c>
      <c r="J570">
        <v>45</v>
      </c>
      <c r="K570" s="30" t="s">
        <v>25</v>
      </c>
      <c r="M570" t="s">
        <v>187</v>
      </c>
      <c r="N570" t="s">
        <v>664</v>
      </c>
      <c r="O570" t="b">
        <f t="shared" si="16"/>
        <v>1</v>
      </c>
      <c r="P570" t="b">
        <f t="shared" si="17"/>
        <v>1</v>
      </c>
    </row>
    <row r="571" spans="1:16" ht="12.75">
      <c r="A571" t="s">
        <v>22</v>
      </c>
      <c r="B571" t="s">
        <v>1831</v>
      </c>
      <c r="C571" t="s">
        <v>285</v>
      </c>
      <c r="D571" t="s">
        <v>665</v>
      </c>
      <c r="E571">
        <v>0</v>
      </c>
      <c r="F571">
        <v>0</v>
      </c>
      <c r="G571">
        <v>0</v>
      </c>
      <c r="H571">
        <v>70</v>
      </c>
      <c r="I571">
        <v>0</v>
      </c>
      <c r="J571">
        <v>70</v>
      </c>
      <c r="K571" s="30" t="s">
        <v>25</v>
      </c>
      <c r="M571" t="s">
        <v>285</v>
      </c>
      <c r="N571" t="s">
        <v>665</v>
      </c>
      <c r="O571" t="b">
        <f t="shared" si="16"/>
        <v>1</v>
      </c>
      <c r="P571" t="b">
        <f t="shared" si="17"/>
        <v>1</v>
      </c>
    </row>
    <row r="572" spans="1:16" ht="12.75">
      <c r="A572" t="s">
        <v>22</v>
      </c>
      <c r="B572" t="s">
        <v>1831</v>
      </c>
      <c r="C572" t="s">
        <v>287</v>
      </c>
      <c r="D572" t="s">
        <v>666</v>
      </c>
      <c r="E572">
        <v>0</v>
      </c>
      <c r="F572">
        <v>0</v>
      </c>
      <c r="G572">
        <v>0</v>
      </c>
      <c r="H572">
        <v>15</v>
      </c>
      <c r="I572">
        <v>0</v>
      </c>
      <c r="J572">
        <v>15</v>
      </c>
      <c r="K572" s="30" t="s">
        <v>25</v>
      </c>
      <c r="M572" t="s">
        <v>287</v>
      </c>
      <c r="N572" t="s">
        <v>666</v>
      </c>
      <c r="O572" t="b">
        <f t="shared" si="16"/>
        <v>1</v>
      </c>
      <c r="P572" t="b">
        <f t="shared" si="17"/>
        <v>1</v>
      </c>
    </row>
    <row r="573" spans="1:16" ht="12.75">
      <c r="A573" t="s">
        <v>22</v>
      </c>
      <c r="B573" t="s">
        <v>1831</v>
      </c>
      <c r="C573" t="s">
        <v>289</v>
      </c>
      <c r="D573" t="s">
        <v>667</v>
      </c>
      <c r="E573">
        <v>0</v>
      </c>
      <c r="F573">
        <v>0</v>
      </c>
      <c r="G573">
        <v>0</v>
      </c>
      <c r="H573">
        <v>27</v>
      </c>
      <c r="I573">
        <v>0</v>
      </c>
      <c r="J573">
        <v>27</v>
      </c>
      <c r="K573" s="30" t="s">
        <v>25</v>
      </c>
      <c r="M573" t="s">
        <v>289</v>
      </c>
      <c r="N573" t="s">
        <v>667</v>
      </c>
      <c r="O573" t="b">
        <f t="shared" si="16"/>
        <v>1</v>
      </c>
      <c r="P573" t="b">
        <f t="shared" si="17"/>
        <v>1</v>
      </c>
    </row>
    <row r="574" spans="1:16" ht="12.75">
      <c r="A574" t="s">
        <v>22</v>
      </c>
      <c r="B574" t="s">
        <v>1831</v>
      </c>
      <c r="C574" t="s">
        <v>269</v>
      </c>
      <c r="D574" t="s">
        <v>668</v>
      </c>
      <c r="E574">
        <v>0</v>
      </c>
      <c r="F574">
        <v>0</v>
      </c>
      <c r="G574">
        <v>0</v>
      </c>
      <c r="H574">
        <v>130</v>
      </c>
      <c r="I574">
        <v>0</v>
      </c>
      <c r="J574">
        <v>130</v>
      </c>
      <c r="K574" s="30" t="s">
        <v>25</v>
      </c>
      <c r="M574" t="s">
        <v>269</v>
      </c>
      <c r="N574" t="s">
        <v>668</v>
      </c>
      <c r="O574" t="b">
        <f t="shared" si="16"/>
        <v>1</v>
      </c>
      <c r="P574" t="b">
        <f t="shared" si="17"/>
        <v>1</v>
      </c>
    </row>
    <row r="575" spans="1:16" ht="12.75">
      <c r="A575" t="s">
        <v>22</v>
      </c>
      <c r="B575" t="s">
        <v>1831</v>
      </c>
      <c r="C575" t="s">
        <v>456</v>
      </c>
      <c r="D575" t="s">
        <v>669</v>
      </c>
      <c r="E575">
        <v>0</v>
      </c>
      <c r="F575">
        <v>0</v>
      </c>
      <c r="G575">
        <v>0</v>
      </c>
      <c r="H575">
        <v>50</v>
      </c>
      <c r="I575">
        <v>0</v>
      </c>
      <c r="J575">
        <v>50</v>
      </c>
      <c r="K575" s="30" t="s">
        <v>25</v>
      </c>
      <c r="M575" t="s">
        <v>456</v>
      </c>
      <c r="N575" t="s">
        <v>669</v>
      </c>
      <c r="O575" t="b">
        <f t="shared" si="16"/>
        <v>1</v>
      </c>
      <c r="P575" t="b">
        <f t="shared" si="17"/>
        <v>1</v>
      </c>
    </row>
    <row r="576" spans="1:16" ht="12.75">
      <c r="A576" t="s">
        <v>22</v>
      </c>
      <c r="B576" t="s">
        <v>1831</v>
      </c>
      <c r="C576" t="s">
        <v>225</v>
      </c>
      <c r="D576" t="s">
        <v>670</v>
      </c>
      <c r="E576">
        <v>0</v>
      </c>
      <c r="F576">
        <v>0</v>
      </c>
      <c r="G576">
        <v>0</v>
      </c>
      <c r="H576">
        <v>30</v>
      </c>
      <c r="I576">
        <v>0</v>
      </c>
      <c r="J576">
        <v>30</v>
      </c>
      <c r="K576" s="30" t="s">
        <v>25</v>
      </c>
      <c r="M576" t="s">
        <v>225</v>
      </c>
      <c r="N576" t="s">
        <v>670</v>
      </c>
      <c r="O576" t="b">
        <f t="shared" si="16"/>
        <v>1</v>
      </c>
      <c r="P576" t="b">
        <f t="shared" si="17"/>
        <v>1</v>
      </c>
    </row>
    <row r="577" spans="1:16" ht="12.75">
      <c r="A577" t="s">
        <v>22</v>
      </c>
      <c r="B577" t="s">
        <v>1830</v>
      </c>
      <c r="C577" t="s">
        <v>413</v>
      </c>
      <c r="D577" t="s">
        <v>671</v>
      </c>
      <c r="E577">
        <v>6242</v>
      </c>
      <c r="F577">
        <v>6222</v>
      </c>
      <c r="G577">
        <v>20</v>
      </c>
      <c r="H577">
        <v>7980</v>
      </c>
      <c r="I577">
        <v>6124</v>
      </c>
      <c r="J577">
        <v>1856</v>
      </c>
      <c r="K577" s="30" t="s">
        <v>25</v>
      </c>
      <c r="M577" t="s">
        <v>413</v>
      </c>
      <c r="N577" t="s">
        <v>671</v>
      </c>
      <c r="O577" t="b">
        <f t="shared" si="16"/>
        <v>1</v>
      </c>
      <c r="P577" t="b">
        <f t="shared" si="17"/>
        <v>1</v>
      </c>
    </row>
    <row r="578" spans="1:16" ht="12.75">
      <c r="A578" t="s">
        <v>22</v>
      </c>
      <c r="B578" t="s">
        <v>1830</v>
      </c>
      <c r="C578" t="s">
        <v>54</v>
      </c>
      <c r="D578" t="s">
        <v>672</v>
      </c>
      <c r="E578">
        <v>22</v>
      </c>
      <c r="F578">
        <v>22</v>
      </c>
      <c r="G578">
        <v>0</v>
      </c>
      <c r="H578">
        <v>0</v>
      </c>
      <c r="I578">
        <v>0</v>
      </c>
      <c r="J578">
        <v>0</v>
      </c>
      <c r="K578" s="30" t="s">
        <v>25</v>
      </c>
      <c r="M578" t="s">
        <v>54</v>
      </c>
      <c r="N578" t="s">
        <v>672</v>
      </c>
      <c r="O578" t="b">
        <f t="shared" si="16"/>
        <v>1</v>
      </c>
      <c r="P578" t="b">
        <f t="shared" si="17"/>
        <v>1</v>
      </c>
    </row>
    <row r="579" spans="1:16" ht="12.75">
      <c r="A579" t="s">
        <v>22</v>
      </c>
      <c r="B579" t="s">
        <v>1830</v>
      </c>
      <c r="C579" t="s">
        <v>673</v>
      </c>
      <c r="D579" t="s">
        <v>674</v>
      </c>
      <c r="E579">
        <v>445</v>
      </c>
      <c r="F579">
        <v>445</v>
      </c>
      <c r="G579">
        <v>0</v>
      </c>
      <c r="H579">
        <v>750</v>
      </c>
      <c r="I579">
        <v>180</v>
      </c>
      <c r="J579">
        <v>570</v>
      </c>
      <c r="K579" s="30" t="s">
        <v>25</v>
      </c>
      <c r="M579" t="s">
        <v>673</v>
      </c>
      <c r="N579" t="s">
        <v>674</v>
      </c>
      <c r="O579" t="b">
        <f aca="true" t="shared" si="18" ref="O579:O642">C579=M579</f>
        <v>1</v>
      </c>
      <c r="P579" t="b">
        <f aca="true" t="shared" si="19" ref="P579:P642">D579=N579</f>
        <v>1</v>
      </c>
    </row>
    <row r="580" spans="1:16" ht="12.75">
      <c r="A580" t="s">
        <v>22</v>
      </c>
      <c r="B580" t="s">
        <v>1830</v>
      </c>
      <c r="C580" t="s">
        <v>675</v>
      </c>
      <c r="D580" t="s">
        <v>676</v>
      </c>
      <c r="E580">
        <v>0</v>
      </c>
      <c r="F580">
        <v>0</v>
      </c>
      <c r="G580">
        <v>0</v>
      </c>
      <c r="H580">
        <v>125</v>
      </c>
      <c r="I580">
        <v>0</v>
      </c>
      <c r="J580">
        <v>125</v>
      </c>
      <c r="K580" s="30" t="s">
        <v>25</v>
      </c>
      <c r="M580" t="s">
        <v>675</v>
      </c>
      <c r="N580" t="s">
        <v>676</v>
      </c>
      <c r="O580" t="b">
        <f t="shared" si="18"/>
        <v>1</v>
      </c>
      <c r="P580" t="b">
        <f t="shared" si="19"/>
        <v>1</v>
      </c>
    </row>
    <row r="581" spans="1:16" ht="12.75">
      <c r="A581" t="s">
        <v>22</v>
      </c>
      <c r="B581" t="s">
        <v>1830</v>
      </c>
      <c r="C581" t="s">
        <v>677</v>
      </c>
      <c r="D581" t="s">
        <v>678</v>
      </c>
      <c r="E581">
        <v>0</v>
      </c>
      <c r="F581">
        <v>0</v>
      </c>
      <c r="G581">
        <v>0</v>
      </c>
      <c r="H581">
        <v>35</v>
      </c>
      <c r="I581">
        <v>35</v>
      </c>
      <c r="J581">
        <v>0</v>
      </c>
      <c r="K581" s="30" t="s">
        <v>25</v>
      </c>
      <c r="M581" t="s">
        <v>677</v>
      </c>
      <c r="N581" t="s">
        <v>678</v>
      </c>
      <c r="O581" t="b">
        <f t="shared" si="18"/>
        <v>1</v>
      </c>
      <c r="P581" t="b">
        <f t="shared" si="19"/>
        <v>1</v>
      </c>
    </row>
    <row r="582" spans="1:16" ht="12.75">
      <c r="A582" t="s">
        <v>22</v>
      </c>
      <c r="B582" t="s">
        <v>1830</v>
      </c>
      <c r="C582" t="s">
        <v>675</v>
      </c>
      <c r="D582" t="s">
        <v>679</v>
      </c>
      <c r="E582">
        <v>70</v>
      </c>
      <c r="F582">
        <v>70</v>
      </c>
      <c r="G582">
        <v>0</v>
      </c>
      <c r="H582">
        <v>165</v>
      </c>
      <c r="I582">
        <v>71</v>
      </c>
      <c r="J582">
        <v>94</v>
      </c>
      <c r="K582" s="30" t="s">
        <v>25</v>
      </c>
      <c r="M582" t="s">
        <v>675</v>
      </c>
      <c r="N582" t="s">
        <v>679</v>
      </c>
      <c r="O582" t="b">
        <f t="shared" si="18"/>
        <v>1</v>
      </c>
      <c r="P582" t="b">
        <f t="shared" si="19"/>
        <v>1</v>
      </c>
    </row>
    <row r="583" spans="1:16" ht="12.75">
      <c r="A583" t="s">
        <v>22</v>
      </c>
      <c r="B583" t="s">
        <v>1830</v>
      </c>
      <c r="C583" t="s">
        <v>680</v>
      </c>
      <c r="D583" t="s">
        <v>681</v>
      </c>
      <c r="E583">
        <v>113</v>
      </c>
      <c r="F583">
        <v>113</v>
      </c>
      <c r="G583">
        <v>0</v>
      </c>
      <c r="H583">
        <v>202</v>
      </c>
      <c r="I583">
        <v>148</v>
      </c>
      <c r="J583">
        <v>54</v>
      </c>
      <c r="K583" s="30" t="s">
        <v>25</v>
      </c>
      <c r="M583" t="s">
        <v>680</v>
      </c>
      <c r="N583" t="s">
        <v>681</v>
      </c>
      <c r="O583" t="b">
        <f t="shared" si="18"/>
        <v>1</v>
      </c>
      <c r="P583" t="b">
        <f t="shared" si="19"/>
        <v>1</v>
      </c>
    </row>
    <row r="584" spans="1:16" ht="12.75">
      <c r="A584" t="s">
        <v>22</v>
      </c>
      <c r="B584" t="s">
        <v>1830</v>
      </c>
      <c r="C584" t="s">
        <v>682</v>
      </c>
      <c r="D584" t="s">
        <v>683</v>
      </c>
      <c r="E584">
        <v>28</v>
      </c>
      <c r="F584">
        <v>28</v>
      </c>
      <c r="G584">
        <v>0</v>
      </c>
      <c r="H584">
        <v>35</v>
      </c>
      <c r="I584">
        <v>35</v>
      </c>
      <c r="J584">
        <v>0</v>
      </c>
      <c r="K584" s="30" t="s">
        <v>25</v>
      </c>
      <c r="M584" t="s">
        <v>682</v>
      </c>
      <c r="N584" t="s">
        <v>683</v>
      </c>
      <c r="O584" t="b">
        <f t="shared" si="18"/>
        <v>1</v>
      </c>
      <c r="P584" t="b">
        <f t="shared" si="19"/>
        <v>1</v>
      </c>
    </row>
    <row r="585" spans="1:16" ht="12.75">
      <c r="A585" t="s">
        <v>22</v>
      </c>
      <c r="B585" t="s">
        <v>1830</v>
      </c>
      <c r="C585" t="s">
        <v>684</v>
      </c>
      <c r="D585" t="s">
        <v>685</v>
      </c>
      <c r="E585">
        <v>12</v>
      </c>
      <c r="F585">
        <v>12</v>
      </c>
      <c r="G585">
        <v>0</v>
      </c>
      <c r="H585">
        <v>18</v>
      </c>
      <c r="I585">
        <v>18</v>
      </c>
      <c r="J585">
        <v>0</v>
      </c>
      <c r="K585" s="30" t="s">
        <v>25</v>
      </c>
      <c r="M585" t="s">
        <v>684</v>
      </c>
      <c r="N585" t="s">
        <v>685</v>
      </c>
      <c r="O585" t="b">
        <f t="shared" si="18"/>
        <v>1</v>
      </c>
      <c r="P585" t="b">
        <f t="shared" si="19"/>
        <v>1</v>
      </c>
    </row>
    <row r="586" spans="1:16" ht="12.75">
      <c r="A586" t="s">
        <v>22</v>
      </c>
      <c r="B586" t="s">
        <v>1831</v>
      </c>
      <c r="C586" t="s">
        <v>269</v>
      </c>
      <c r="D586" t="s">
        <v>686</v>
      </c>
      <c r="E586">
        <v>5</v>
      </c>
      <c r="F586">
        <v>5</v>
      </c>
      <c r="G586">
        <v>0</v>
      </c>
      <c r="H586">
        <v>10</v>
      </c>
      <c r="I586">
        <v>10</v>
      </c>
      <c r="J586">
        <v>0</v>
      </c>
      <c r="K586" s="30" t="s">
        <v>25</v>
      </c>
      <c r="M586" t="s">
        <v>269</v>
      </c>
      <c r="N586" t="s">
        <v>686</v>
      </c>
      <c r="O586" t="b">
        <f t="shared" si="18"/>
        <v>1</v>
      </c>
      <c r="P586" t="b">
        <f t="shared" si="19"/>
        <v>1</v>
      </c>
    </row>
    <row r="587" spans="1:16" ht="12.75">
      <c r="A587" t="s">
        <v>22</v>
      </c>
      <c r="B587" t="s">
        <v>1830</v>
      </c>
      <c r="C587" t="s">
        <v>687</v>
      </c>
      <c r="D587" t="s">
        <v>688</v>
      </c>
      <c r="E587">
        <v>0</v>
      </c>
      <c r="F587">
        <v>0</v>
      </c>
      <c r="G587">
        <v>0</v>
      </c>
      <c r="H587">
        <v>6</v>
      </c>
      <c r="I587">
        <v>6</v>
      </c>
      <c r="J587">
        <v>0</v>
      </c>
      <c r="K587" s="30" t="s">
        <v>25</v>
      </c>
      <c r="M587" t="s">
        <v>687</v>
      </c>
      <c r="N587" t="s">
        <v>688</v>
      </c>
      <c r="O587" t="b">
        <f t="shared" si="18"/>
        <v>1</v>
      </c>
      <c r="P587" t="b">
        <f t="shared" si="19"/>
        <v>1</v>
      </c>
    </row>
    <row r="588" spans="1:16" ht="12.75">
      <c r="A588" t="s">
        <v>22</v>
      </c>
      <c r="B588" t="s">
        <v>1831</v>
      </c>
      <c r="C588" t="s">
        <v>269</v>
      </c>
      <c r="D588" t="s">
        <v>689</v>
      </c>
      <c r="E588">
        <v>0</v>
      </c>
      <c r="F588">
        <v>0</v>
      </c>
      <c r="G588">
        <v>0</v>
      </c>
      <c r="H588">
        <v>6</v>
      </c>
      <c r="I588">
        <v>6</v>
      </c>
      <c r="J588">
        <v>0</v>
      </c>
      <c r="K588" s="30" t="s">
        <v>25</v>
      </c>
      <c r="M588" t="s">
        <v>269</v>
      </c>
      <c r="N588" t="s">
        <v>689</v>
      </c>
      <c r="O588" t="b">
        <f t="shared" si="18"/>
        <v>1</v>
      </c>
      <c r="P588" t="b">
        <f t="shared" si="19"/>
        <v>1</v>
      </c>
    </row>
    <row r="589" spans="1:16" ht="12.75">
      <c r="A589" t="s">
        <v>22</v>
      </c>
      <c r="B589" t="s">
        <v>1830</v>
      </c>
      <c r="C589" t="s">
        <v>690</v>
      </c>
      <c r="D589" t="s">
        <v>691</v>
      </c>
      <c r="E589">
        <v>35</v>
      </c>
      <c r="F589">
        <v>35</v>
      </c>
      <c r="G589">
        <v>0</v>
      </c>
      <c r="H589">
        <v>40</v>
      </c>
      <c r="I589">
        <v>40</v>
      </c>
      <c r="J589">
        <v>0</v>
      </c>
      <c r="K589" s="30" t="s">
        <v>25</v>
      </c>
      <c r="M589" t="s">
        <v>690</v>
      </c>
      <c r="N589" t="s">
        <v>691</v>
      </c>
      <c r="O589" t="b">
        <f t="shared" si="18"/>
        <v>1</v>
      </c>
      <c r="P589" t="b">
        <f t="shared" si="19"/>
        <v>1</v>
      </c>
    </row>
    <row r="590" spans="1:16" ht="12.75">
      <c r="A590" t="s">
        <v>22</v>
      </c>
      <c r="B590" t="s">
        <v>1831</v>
      </c>
      <c r="C590" t="s">
        <v>269</v>
      </c>
      <c r="D590" t="s">
        <v>692</v>
      </c>
      <c r="E590">
        <v>35</v>
      </c>
      <c r="F590">
        <v>35</v>
      </c>
      <c r="G590">
        <v>0</v>
      </c>
      <c r="H590">
        <v>30</v>
      </c>
      <c r="I590">
        <v>30</v>
      </c>
      <c r="J590">
        <v>0</v>
      </c>
      <c r="K590" s="30" t="s">
        <v>25</v>
      </c>
      <c r="M590" t="s">
        <v>269</v>
      </c>
      <c r="N590" t="s">
        <v>692</v>
      </c>
      <c r="O590" t="b">
        <f t="shared" si="18"/>
        <v>1</v>
      </c>
      <c r="P590" t="b">
        <f t="shared" si="19"/>
        <v>1</v>
      </c>
    </row>
    <row r="591" spans="1:16" ht="12.75">
      <c r="A591" t="s">
        <v>22</v>
      </c>
      <c r="B591" t="s">
        <v>1831</v>
      </c>
      <c r="C591" t="s">
        <v>269</v>
      </c>
      <c r="D591" t="s">
        <v>693</v>
      </c>
      <c r="E591">
        <v>0</v>
      </c>
      <c r="F591">
        <v>0</v>
      </c>
      <c r="G591">
        <v>0</v>
      </c>
      <c r="H591">
        <v>10</v>
      </c>
      <c r="I591">
        <v>10</v>
      </c>
      <c r="J591">
        <v>0</v>
      </c>
      <c r="K591" s="30" t="s">
        <v>25</v>
      </c>
      <c r="M591" t="s">
        <v>269</v>
      </c>
      <c r="N591" t="s">
        <v>693</v>
      </c>
      <c r="O591" t="b">
        <f t="shared" si="18"/>
        <v>1</v>
      </c>
      <c r="P591" t="b">
        <f t="shared" si="19"/>
        <v>1</v>
      </c>
    </row>
    <row r="592" spans="1:16" ht="12.75">
      <c r="A592" t="s">
        <v>22</v>
      </c>
      <c r="B592" t="s">
        <v>1831</v>
      </c>
      <c r="C592" t="s">
        <v>269</v>
      </c>
      <c r="D592" t="s">
        <v>694</v>
      </c>
      <c r="E592">
        <v>0</v>
      </c>
      <c r="F592">
        <v>0</v>
      </c>
      <c r="G592">
        <v>0</v>
      </c>
      <c r="H592">
        <v>20</v>
      </c>
      <c r="I592">
        <v>20</v>
      </c>
      <c r="J592">
        <v>0</v>
      </c>
      <c r="K592" s="30" t="s">
        <v>25</v>
      </c>
      <c r="M592" t="s">
        <v>269</v>
      </c>
      <c r="N592" t="s">
        <v>694</v>
      </c>
      <c r="O592" t="b">
        <f t="shared" si="18"/>
        <v>1</v>
      </c>
      <c r="P592" t="b">
        <f t="shared" si="19"/>
        <v>1</v>
      </c>
    </row>
    <row r="593" spans="1:16" ht="12.75">
      <c r="A593" t="s">
        <v>22</v>
      </c>
      <c r="B593" t="s">
        <v>1830</v>
      </c>
      <c r="C593" t="s">
        <v>695</v>
      </c>
      <c r="D593" t="s">
        <v>696</v>
      </c>
      <c r="E593">
        <v>16</v>
      </c>
      <c r="F593">
        <v>16</v>
      </c>
      <c r="G593">
        <v>0</v>
      </c>
      <c r="H593">
        <v>12</v>
      </c>
      <c r="I593">
        <v>12</v>
      </c>
      <c r="J593">
        <v>0</v>
      </c>
      <c r="K593" s="30" t="s">
        <v>25</v>
      </c>
      <c r="M593" t="s">
        <v>695</v>
      </c>
      <c r="N593" t="s">
        <v>696</v>
      </c>
      <c r="O593" t="b">
        <f t="shared" si="18"/>
        <v>1</v>
      </c>
      <c r="P593" t="b">
        <f t="shared" si="19"/>
        <v>1</v>
      </c>
    </row>
    <row r="594" spans="1:16" ht="12.75">
      <c r="A594" t="s">
        <v>22</v>
      </c>
      <c r="B594" t="s">
        <v>1830</v>
      </c>
      <c r="C594" t="s">
        <v>695</v>
      </c>
      <c r="D594" t="s">
        <v>697</v>
      </c>
      <c r="E594">
        <v>0</v>
      </c>
      <c r="F594">
        <v>0</v>
      </c>
      <c r="G594">
        <v>0</v>
      </c>
      <c r="H594">
        <v>10</v>
      </c>
      <c r="I594">
        <v>10</v>
      </c>
      <c r="J594">
        <v>0</v>
      </c>
      <c r="K594" s="30" t="s">
        <v>25</v>
      </c>
      <c r="M594" t="s">
        <v>695</v>
      </c>
      <c r="N594" t="s">
        <v>697</v>
      </c>
      <c r="O594" t="b">
        <f t="shared" si="18"/>
        <v>1</v>
      </c>
      <c r="P594" t="b">
        <f t="shared" si="19"/>
        <v>1</v>
      </c>
    </row>
    <row r="595" spans="1:16" ht="12.75">
      <c r="A595" t="s">
        <v>22</v>
      </c>
      <c r="B595" t="s">
        <v>1830</v>
      </c>
      <c r="C595" t="s">
        <v>695</v>
      </c>
      <c r="D595" t="s">
        <v>698</v>
      </c>
      <c r="E595">
        <v>0</v>
      </c>
      <c r="F595">
        <v>0</v>
      </c>
      <c r="G595">
        <v>0</v>
      </c>
      <c r="H595">
        <v>8</v>
      </c>
      <c r="I595">
        <v>8</v>
      </c>
      <c r="J595">
        <v>0</v>
      </c>
      <c r="K595" s="30" t="s">
        <v>25</v>
      </c>
      <c r="M595" t="s">
        <v>695</v>
      </c>
      <c r="N595" t="s">
        <v>698</v>
      </c>
      <c r="O595" t="b">
        <f t="shared" si="18"/>
        <v>1</v>
      </c>
      <c r="P595" t="b">
        <f t="shared" si="19"/>
        <v>1</v>
      </c>
    </row>
    <row r="596" spans="1:16" ht="12.75">
      <c r="A596" t="s">
        <v>22</v>
      </c>
      <c r="B596" t="s">
        <v>1831</v>
      </c>
      <c r="C596" t="s">
        <v>269</v>
      </c>
      <c r="D596" t="s">
        <v>699</v>
      </c>
      <c r="E596">
        <v>4</v>
      </c>
      <c r="F596">
        <v>4</v>
      </c>
      <c r="G596">
        <v>0</v>
      </c>
      <c r="H596">
        <v>13</v>
      </c>
      <c r="I596">
        <v>13</v>
      </c>
      <c r="J596">
        <v>0</v>
      </c>
      <c r="K596" s="30" t="s">
        <v>25</v>
      </c>
      <c r="M596" t="s">
        <v>269</v>
      </c>
      <c r="N596" t="s">
        <v>699</v>
      </c>
      <c r="O596" t="b">
        <f t="shared" si="18"/>
        <v>1</v>
      </c>
      <c r="P596" t="b">
        <f t="shared" si="19"/>
        <v>1</v>
      </c>
    </row>
    <row r="597" spans="1:16" ht="12.75">
      <c r="A597" t="s">
        <v>22</v>
      </c>
      <c r="B597" t="s">
        <v>1830</v>
      </c>
      <c r="C597" t="s">
        <v>27</v>
      </c>
      <c r="D597" t="s">
        <v>700</v>
      </c>
      <c r="E597">
        <v>50</v>
      </c>
      <c r="F597">
        <v>50</v>
      </c>
      <c r="G597">
        <v>0</v>
      </c>
      <c r="H597">
        <v>70</v>
      </c>
      <c r="I597">
        <v>70</v>
      </c>
      <c r="J597">
        <v>0</v>
      </c>
      <c r="K597" s="30" t="s">
        <v>25</v>
      </c>
      <c r="M597" t="s">
        <v>27</v>
      </c>
      <c r="N597" t="s">
        <v>700</v>
      </c>
      <c r="O597" t="b">
        <f t="shared" si="18"/>
        <v>1</v>
      </c>
      <c r="P597" t="b">
        <f t="shared" si="19"/>
        <v>1</v>
      </c>
    </row>
    <row r="598" spans="1:16" ht="12.75">
      <c r="A598" t="s">
        <v>22</v>
      </c>
      <c r="B598" t="s">
        <v>1830</v>
      </c>
      <c r="C598" t="s">
        <v>27</v>
      </c>
      <c r="D598" t="s">
        <v>701</v>
      </c>
      <c r="E598">
        <v>5</v>
      </c>
      <c r="F598">
        <v>5</v>
      </c>
      <c r="G598">
        <v>0</v>
      </c>
      <c r="H598">
        <v>6</v>
      </c>
      <c r="I598">
        <v>6</v>
      </c>
      <c r="J598">
        <v>0</v>
      </c>
      <c r="K598" s="30" t="s">
        <v>25</v>
      </c>
      <c r="M598" t="s">
        <v>27</v>
      </c>
      <c r="N598" t="s">
        <v>701</v>
      </c>
      <c r="O598" t="b">
        <f t="shared" si="18"/>
        <v>1</v>
      </c>
      <c r="P598" t="b">
        <f t="shared" si="19"/>
        <v>1</v>
      </c>
    </row>
    <row r="599" spans="1:16" ht="12.75">
      <c r="A599" t="s">
        <v>22</v>
      </c>
      <c r="B599" t="s">
        <v>1830</v>
      </c>
      <c r="C599" t="s">
        <v>27</v>
      </c>
      <c r="D599" t="s">
        <v>702</v>
      </c>
      <c r="E599">
        <v>0</v>
      </c>
      <c r="F599">
        <v>0</v>
      </c>
      <c r="G599">
        <v>0</v>
      </c>
      <c r="H599">
        <v>3</v>
      </c>
      <c r="I599">
        <v>3</v>
      </c>
      <c r="J599">
        <v>0</v>
      </c>
      <c r="K599" s="30" t="s">
        <v>25</v>
      </c>
      <c r="M599" t="s">
        <v>27</v>
      </c>
      <c r="N599" t="s">
        <v>702</v>
      </c>
      <c r="O599" t="b">
        <f t="shared" si="18"/>
        <v>1</v>
      </c>
      <c r="P599" t="b">
        <f t="shared" si="19"/>
        <v>1</v>
      </c>
    </row>
    <row r="600" spans="1:16" ht="12.75">
      <c r="A600" t="s">
        <v>22</v>
      </c>
      <c r="B600" t="s">
        <v>1830</v>
      </c>
      <c r="C600" t="s">
        <v>27</v>
      </c>
      <c r="D600" t="s">
        <v>703</v>
      </c>
      <c r="E600">
        <v>0</v>
      </c>
      <c r="F600">
        <v>0</v>
      </c>
      <c r="G600">
        <v>0</v>
      </c>
      <c r="H600">
        <v>20</v>
      </c>
      <c r="I600">
        <v>20</v>
      </c>
      <c r="J600">
        <v>0</v>
      </c>
      <c r="K600" s="30" t="s">
        <v>25</v>
      </c>
      <c r="M600" t="s">
        <v>27</v>
      </c>
      <c r="N600" t="s">
        <v>703</v>
      </c>
      <c r="O600" t="b">
        <f t="shared" si="18"/>
        <v>1</v>
      </c>
      <c r="P600" t="b">
        <f t="shared" si="19"/>
        <v>1</v>
      </c>
    </row>
    <row r="601" spans="1:16" ht="12.75">
      <c r="A601" t="s">
        <v>22</v>
      </c>
      <c r="B601" t="s">
        <v>1830</v>
      </c>
      <c r="C601" t="s">
        <v>704</v>
      </c>
      <c r="D601" t="s">
        <v>705</v>
      </c>
      <c r="E601">
        <v>0</v>
      </c>
      <c r="F601">
        <v>0</v>
      </c>
      <c r="G601">
        <v>0</v>
      </c>
      <c r="H601">
        <v>38</v>
      </c>
      <c r="I601">
        <v>38</v>
      </c>
      <c r="J601">
        <v>0</v>
      </c>
      <c r="K601" s="30" t="s">
        <v>25</v>
      </c>
      <c r="M601" t="s">
        <v>704</v>
      </c>
      <c r="N601" t="s">
        <v>705</v>
      </c>
      <c r="O601" t="b">
        <f t="shared" si="18"/>
        <v>1</v>
      </c>
      <c r="P601" t="b">
        <f t="shared" si="19"/>
        <v>1</v>
      </c>
    </row>
    <row r="602" spans="1:16" ht="12.75">
      <c r="A602" t="s">
        <v>22</v>
      </c>
      <c r="B602" t="s">
        <v>1830</v>
      </c>
      <c r="C602" t="s">
        <v>704</v>
      </c>
      <c r="D602" t="s">
        <v>706</v>
      </c>
      <c r="E602">
        <v>8</v>
      </c>
      <c r="F602">
        <v>8</v>
      </c>
      <c r="G602">
        <v>0</v>
      </c>
      <c r="H602">
        <v>7</v>
      </c>
      <c r="I602">
        <v>7</v>
      </c>
      <c r="J602">
        <v>0</v>
      </c>
      <c r="K602" s="30" t="s">
        <v>25</v>
      </c>
      <c r="M602" t="s">
        <v>704</v>
      </c>
      <c r="N602" t="s">
        <v>706</v>
      </c>
      <c r="O602" t="b">
        <f t="shared" si="18"/>
        <v>1</v>
      </c>
      <c r="P602" t="b">
        <f t="shared" si="19"/>
        <v>1</v>
      </c>
    </row>
    <row r="603" spans="1:16" ht="12.75">
      <c r="A603" t="s">
        <v>22</v>
      </c>
      <c r="B603" t="s">
        <v>1830</v>
      </c>
      <c r="C603" t="s">
        <v>27</v>
      </c>
      <c r="D603" t="s">
        <v>707</v>
      </c>
      <c r="E603">
        <v>0</v>
      </c>
      <c r="F603">
        <v>0</v>
      </c>
      <c r="G603">
        <v>0</v>
      </c>
      <c r="H603">
        <v>10</v>
      </c>
      <c r="I603">
        <v>10</v>
      </c>
      <c r="J603">
        <v>0</v>
      </c>
      <c r="K603" s="30" t="s">
        <v>25</v>
      </c>
      <c r="M603" t="s">
        <v>27</v>
      </c>
      <c r="N603" t="s">
        <v>707</v>
      </c>
      <c r="O603" t="b">
        <f t="shared" si="18"/>
        <v>1</v>
      </c>
      <c r="P603" t="b">
        <f t="shared" si="19"/>
        <v>1</v>
      </c>
    </row>
    <row r="604" spans="1:16" ht="12.75">
      <c r="A604" t="s">
        <v>22</v>
      </c>
      <c r="B604" t="s">
        <v>1830</v>
      </c>
      <c r="C604" t="s">
        <v>27</v>
      </c>
      <c r="D604" t="s">
        <v>708</v>
      </c>
      <c r="E604">
        <v>12</v>
      </c>
      <c r="F604">
        <v>12</v>
      </c>
      <c r="G604">
        <v>0</v>
      </c>
      <c r="H604">
        <v>86</v>
      </c>
      <c r="I604">
        <v>86</v>
      </c>
      <c r="J604">
        <v>0</v>
      </c>
      <c r="K604" s="30" t="s">
        <v>25</v>
      </c>
      <c r="M604" t="s">
        <v>27</v>
      </c>
      <c r="N604" t="s">
        <v>708</v>
      </c>
      <c r="O604" t="b">
        <f t="shared" si="18"/>
        <v>1</v>
      </c>
      <c r="P604" t="b">
        <f t="shared" si="19"/>
        <v>1</v>
      </c>
    </row>
    <row r="605" spans="1:16" ht="12.75">
      <c r="A605" t="s">
        <v>22</v>
      </c>
      <c r="B605" t="s">
        <v>1830</v>
      </c>
      <c r="C605" t="s">
        <v>27</v>
      </c>
      <c r="D605" t="s">
        <v>709</v>
      </c>
      <c r="E605">
        <v>14</v>
      </c>
      <c r="F605">
        <v>14</v>
      </c>
      <c r="G605">
        <v>0</v>
      </c>
      <c r="H605">
        <v>71</v>
      </c>
      <c r="I605">
        <v>71</v>
      </c>
      <c r="J605">
        <v>0</v>
      </c>
      <c r="K605" s="30" t="s">
        <v>25</v>
      </c>
      <c r="M605" t="s">
        <v>27</v>
      </c>
      <c r="N605" t="s">
        <v>709</v>
      </c>
      <c r="O605" t="b">
        <f t="shared" si="18"/>
        <v>1</v>
      </c>
      <c r="P605" t="b">
        <f t="shared" si="19"/>
        <v>1</v>
      </c>
    </row>
    <row r="606" spans="1:16" ht="12.75">
      <c r="A606" t="s">
        <v>22</v>
      </c>
      <c r="B606" t="s">
        <v>1830</v>
      </c>
      <c r="C606" t="s">
        <v>27</v>
      </c>
      <c r="D606" t="s">
        <v>710</v>
      </c>
      <c r="E606">
        <v>5</v>
      </c>
      <c r="F606">
        <v>5</v>
      </c>
      <c r="G606">
        <v>0</v>
      </c>
      <c r="H606">
        <v>12</v>
      </c>
      <c r="I606">
        <v>12</v>
      </c>
      <c r="J606">
        <v>0</v>
      </c>
      <c r="K606" s="30" t="s">
        <v>25</v>
      </c>
      <c r="M606" t="s">
        <v>27</v>
      </c>
      <c r="N606" t="s">
        <v>710</v>
      </c>
      <c r="O606" t="b">
        <f t="shared" si="18"/>
        <v>1</v>
      </c>
      <c r="P606" t="b">
        <f t="shared" si="19"/>
        <v>1</v>
      </c>
    </row>
    <row r="607" spans="1:16" ht="12.75">
      <c r="A607" t="s">
        <v>22</v>
      </c>
      <c r="B607" t="s">
        <v>1830</v>
      </c>
      <c r="C607" t="s">
        <v>27</v>
      </c>
      <c r="D607" t="s">
        <v>711</v>
      </c>
      <c r="E607">
        <v>0</v>
      </c>
      <c r="F607">
        <v>0</v>
      </c>
      <c r="G607">
        <v>0</v>
      </c>
      <c r="H607">
        <v>57</v>
      </c>
      <c r="I607">
        <v>57</v>
      </c>
      <c r="J607">
        <v>0</v>
      </c>
      <c r="K607" s="30" t="s">
        <v>25</v>
      </c>
      <c r="M607" t="s">
        <v>27</v>
      </c>
      <c r="N607" t="s">
        <v>711</v>
      </c>
      <c r="O607" t="b">
        <f t="shared" si="18"/>
        <v>1</v>
      </c>
      <c r="P607" t="b">
        <f t="shared" si="19"/>
        <v>1</v>
      </c>
    </row>
    <row r="608" spans="1:16" ht="12.75">
      <c r="A608" t="s">
        <v>22</v>
      </c>
      <c r="B608" t="s">
        <v>1830</v>
      </c>
      <c r="C608" t="s">
        <v>27</v>
      </c>
      <c r="D608" t="s">
        <v>712</v>
      </c>
      <c r="E608">
        <v>21</v>
      </c>
      <c r="F608">
        <v>21</v>
      </c>
      <c r="G608">
        <v>0</v>
      </c>
      <c r="H608">
        <v>68</v>
      </c>
      <c r="I608">
        <v>68</v>
      </c>
      <c r="J608">
        <v>0</v>
      </c>
      <c r="K608" s="30" t="s">
        <v>25</v>
      </c>
      <c r="M608" t="s">
        <v>27</v>
      </c>
      <c r="N608" t="s">
        <v>712</v>
      </c>
      <c r="O608" t="b">
        <f t="shared" si="18"/>
        <v>1</v>
      </c>
      <c r="P608" t="b">
        <f t="shared" si="19"/>
        <v>1</v>
      </c>
    </row>
    <row r="609" spans="1:16" ht="12.75">
      <c r="A609" t="s">
        <v>22</v>
      </c>
      <c r="B609" t="s">
        <v>1830</v>
      </c>
      <c r="C609" t="s">
        <v>713</v>
      </c>
      <c r="D609" t="s">
        <v>714</v>
      </c>
      <c r="E609">
        <v>30</v>
      </c>
      <c r="F609">
        <v>30</v>
      </c>
      <c r="G609">
        <v>0</v>
      </c>
      <c r="H609">
        <v>24</v>
      </c>
      <c r="I609">
        <v>24</v>
      </c>
      <c r="J609">
        <v>0</v>
      </c>
      <c r="K609" s="30" t="s">
        <v>25</v>
      </c>
      <c r="M609" t="s">
        <v>713</v>
      </c>
      <c r="N609" t="s">
        <v>714</v>
      </c>
      <c r="O609" t="b">
        <f t="shared" si="18"/>
        <v>1</v>
      </c>
      <c r="P609" t="b">
        <f t="shared" si="19"/>
        <v>1</v>
      </c>
    </row>
    <row r="610" spans="1:16" ht="12.75">
      <c r="A610" t="s">
        <v>22</v>
      </c>
      <c r="B610" t="s">
        <v>1830</v>
      </c>
      <c r="C610" t="s">
        <v>715</v>
      </c>
      <c r="D610" t="s">
        <v>716</v>
      </c>
      <c r="E610">
        <v>0</v>
      </c>
      <c r="F610">
        <v>0</v>
      </c>
      <c r="G610">
        <v>0</v>
      </c>
      <c r="H610">
        <v>15</v>
      </c>
      <c r="I610">
        <v>15</v>
      </c>
      <c r="J610">
        <v>0</v>
      </c>
      <c r="K610" s="30" t="s">
        <v>25</v>
      </c>
      <c r="M610" t="s">
        <v>715</v>
      </c>
      <c r="N610" t="s">
        <v>716</v>
      </c>
      <c r="O610" t="b">
        <f t="shared" si="18"/>
        <v>1</v>
      </c>
      <c r="P610" t="b">
        <f t="shared" si="19"/>
        <v>1</v>
      </c>
    </row>
    <row r="611" spans="1:16" ht="12.75">
      <c r="A611" t="s">
        <v>22</v>
      </c>
      <c r="B611" t="s">
        <v>1831</v>
      </c>
      <c r="C611" t="s">
        <v>269</v>
      </c>
      <c r="D611" t="s">
        <v>717</v>
      </c>
      <c r="E611">
        <v>0</v>
      </c>
      <c r="F611">
        <v>0</v>
      </c>
      <c r="G611">
        <v>0</v>
      </c>
      <c r="H611">
        <v>6</v>
      </c>
      <c r="I611">
        <v>6</v>
      </c>
      <c r="J611">
        <v>0</v>
      </c>
      <c r="K611" s="30" t="s">
        <v>25</v>
      </c>
      <c r="M611" t="s">
        <v>269</v>
      </c>
      <c r="N611" t="s">
        <v>717</v>
      </c>
      <c r="O611" t="b">
        <f t="shared" si="18"/>
        <v>1</v>
      </c>
      <c r="P611" t="b">
        <f t="shared" si="19"/>
        <v>1</v>
      </c>
    </row>
    <row r="612" spans="1:16" ht="12.75">
      <c r="A612" t="s">
        <v>22</v>
      </c>
      <c r="B612" t="s">
        <v>1831</v>
      </c>
      <c r="C612" t="s">
        <v>269</v>
      </c>
      <c r="D612" t="s">
        <v>718</v>
      </c>
      <c r="E612">
        <v>0</v>
      </c>
      <c r="F612">
        <v>0</v>
      </c>
      <c r="G612">
        <v>0</v>
      </c>
      <c r="H612">
        <v>8</v>
      </c>
      <c r="I612">
        <v>8</v>
      </c>
      <c r="J612">
        <v>0</v>
      </c>
      <c r="K612" s="30" t="s">
        <v>25</v>
      </c>
      <c r="M612" t="s">
        <v>269</v>
      </c>
      <c r="N612" t="s">
        <v>718</v>
      </c>
      <c r="O612" t="b">
        <f t="shared" si="18"/>
        <v>1</v>
      </c>
      <c r="P612" t="b">
        <f t="shared" si="19"/>
        <v>1</v>
      </c>
    </row>
    <row r="613" spans="1:16" ht="12.75">
      <c r="A613" t="s">
        <v>22</v>
      </c>
      <c r="B613" t="s">
        <v>1831</v>
      </c>
      <c r="C613" t="s">
        <v>269</v>
      </c>
      <c r="D613" t="s">
        <v>719</v>
      </c>
      <c r="E613">
        <v>0</v>
      </c>
      <c r="F613">
        <v>0</v>
      </c>
      <c r="G613">
        <v>0</v>
      </c>
      <c r="H613">
        <v>5</v>
      </c>
      <c r="I613">
        <v>5</v>
      </c>
      <c r="J613">
        <v>0</v>
      </c>
      <c r="K613" s="30" t="s">
        <v>25</v>
      </c>
      <c r="M613" t="s">
        <v>269</v>
      </c>
      <c r="N613" t="s">
        <v>719</v>
      </c>
      <c r="O613" t="b">
        <f t="shared" si="18"/>
        <v>1</v>
      </c>
      <c r="P613" t="b">
        <f t="shared" si="19"/>
        <v>1</v>
      </c>
    </row>
    <row r="614" spans="1:16" ht="12.75">
      <c r="A614" t="s">
        <v>22</v>
      </c>
      <c r="B614" t="s">
        <v>1830</v>
      </c>
      <c r="C614" t="s">
        <v>27</v>
      </c>
      <c r="D614" t="s">
        <v>720</v>
      </c>
      <c r="E614">
        <v>0</v>
      </c>
      <c r="F614">
        <v>0</v>
      </c>
      <c r="G614">
        <v>0</v>
      </c>
      <c r="H614">
        <v>60</v>
      </c>
      <c r="I614">
        <v>60</v>
      </c>
      <c r="J614">
        <v>0</v>
      </c>
      <c r="K614" s="30" t="s">
        <v>25</v>
      </c>
      <c r="M614" t="s">
        <v>27</v>
      </c>
      <c r="N614" t="s">
        <v>720</v>
      </c>
      <c r="O614" t="b">
        <f t="shared" si="18"/>
        <v>1</v>
      </c>
      <c r="P614" t="b">
        <f t="shared" si="19"/>
        <v>1</v>
      </c>
    </row>
    <row r="615" spans="1:16" ht="12.75">
      <c r="A615" t="s">
        <v>22</v>
      </c>
      <c r="B615" t="s">
        <v>1830</v>
      </c>
      <c r="C615" t="s">
        <v>721</v>
      </c>
      <c r="D615" t="s">
        <v>722</v>
      </c>
      <c r="E615">
        <v>56</v>
      </c>
      <c r="F615">
        <v>56</v>
      </c>
      <c r="G615">
        <v>0</v>
      </c>
      <c r="H615">
        <v>119</v>
      </c>
      <c r="I615">
        <v>84</v>
      </c>
      <c r="J615">
        <v>35</v>
      </c>
      <c r="K615" s="30" t="s">
        <v>25</v>
      </c>
      <c r="M615" t="s">
        <v>721</v>
      </c>
      <c r="N615" t="s">
        <v>722</v>
      </c>
      <c r="O615" t="b">
        <f t="shared" si="18"/>
        <v>1</v>
      </c>
      <c r="P615" t="b">
        <f t="shared" si="19"/>
        <v>1</v>
      </c>
    </row>
    <row r="616" spans="1:16" ht="12.75">
      <c r="A616" t="s">
        <v>22</v>
      </c>
      <c r="B616" t="s">
        <v>1830</v>
      </c>
      <c r="C616" t="s">
        <v>481</v>
      </c>
      <c r="D616" t="s">
        <v>723</v>
      </c>
      <c r="E616">
        <v>50</v>
      </c>
      <c r="F616">
        <v>50</v>
      </c>
      <c r="G616">
        <v>0</v>
      </c>
      <c r="H616">
        <v>93</v>
      </c>
      <c r="I616">
        <v>62</v>
      </c>
      <c r="J616">
        <v>31</v>
      </c>
      <c r="K616" s="30" t="s">
        <v>25</v>
      </c>
      <c r="M616" t="s">
        <v>481</v>
      </c>
      <c r="N616" t="s">
        <v>723</v>
      </c>
      <c r="O616" t="b">
        <f t="shared" si="18"/>
        <v>1</v>
      </c>
      <c r="P616" t="b">
        <f t="shared" si="19"/>
        <v>1</v>
      </c>
    </row>
    <row r="617" spans="1:16" ht="12.75">
      <c r="A617" t="s">
        <v>22</v>
      </c>
      <c r="B617" t="s">
        <v>1830</v>
      </c>
      <c r="C617" t="s">
        <v>724</v>
      </c>
      <c r="D617" t="s">
        <v>725</v>
      </c>
      <c r="E617">
        <v>45</v>
      </c>
      <c r="F617">
        <v>45</v>
      </c>
      <c r="G617">
        <v>0</v>
      </c>
      <c r="H617">
        <v>125</v>
      </c>
      <c r="I617">
        <v>80</v>
      </c>
      <c r="J617">
        <v>45</v>
      </c>
      <c r="K617" s="30" t="s">
        <v>25</v>
      </c>
      <c r="M617" t="s">
        <v>724</v>
      </c>
      <c r="N617" t="s">
        <v>725</v>
      </c>
      <c r="O617" t="b">
        <f t="shared" si="18"/>
        <v>1</v>
      </c>
      <c r="P617" t="b">
        <f t="shared" si="19"/>
        <v>1</v>
      </c>
    </row>
    <row r="618" spans="1:16" ht="12.75">
      <c r="A618" t="s">
        <v>22</v>
      </c>
      <c r="B618" t="s">
        <v>1830</v>
      </c>
      <c r="C618" t="s">
        <v>726</v>
      </c>
      <c r="D618" t="s">
        <v>727</v>
      </c>
      <c r="E618">
        <v>0</v>
      </c>
      <c r="F618">
        <v>0</v>
      </c>
      <c r="G618">
        <v>0</v>
      </c>
      <c r="H618">
        <v>9</v>
      </c>
      <c r="I618">
        <v>9</v>
      </c>
      <c r="J618">
        <v>0</v>
      </c>
      <c r="K618" s="30" t="s">
        <v>25</v>
      </c>
      <c r="M618" t="s">
        <v>726</v>
      </c>
      <c r="N618" t="s">
        <v>727</v>
      </c>
      <c r="O618" t="b">
        <f t="shared" si="18"/>
        <v>1</v>
      </c>
      <c r="P618" t="b">
        <f t="shared" si="19"/>
        <v>1</v>
      </c>
    </row>
    <row r="619" spans="1:16" ht="12.75">
      <c r="A619" t="s">
        <v>22</v>
      </c>
      <c r="B619" t="s">
        <v>1830</v>
      </c>
      <c r="C619" t="s">
        <v>481</v>
      </c>
      <c r="D619" t="s">
        <v>728</v>
      </c>
      <c r="E619">
        <v>0</v>
      </c>
      <c r="F619">
        <v>0</v>
      </c>
      <c r="G619">
        <v>0</v>
      </c>
      <c r="H619">
        <v>3</v>
      </c>
      <c r="I619">
        <v>3</v>
      </c>
      <c r="J619">
        <v>0</v>
      </c>
      <c r="K619" s="30" t="s">
        <v>25</v>
      </c>
      <c r="M619" t="s">
        <v>481</v>
      </c>
      <c r="N619" t="s">
        <v>728</v>
      </c>
      <c r="O619" t="b">
        <f t="shared" si="18"/>
        <v>1</v>
      </c>
      <c r="P619" t="b">
        <f t="shared" si="19"/>
        <v>1</v>
      </c>
    </row>
    <row r="620" spans="1:16" ht="12.75">
      <c r="A620" t="s">
        <v>22</v>
      </c>
      <c r="B620" t="s">
        <v>1831</v>
      </c>
      <c r="C620" t="s">
        <v>269</v>
      </c>
      <c r="D620" t="s">
        <v>729</v>
      </c>
      <c r="E620">
        <v>7</v>
      </c>
      <c r="F620">
        <v>7</v>
      </c>
      <c r="G620">
        <v>0</v>
      </c>
      <c r="H620">
        <v>10</v>
      </c>
      <c r="I620">
        <v>10</v>
      </c>
      <c r="J620">
        <v>0</v>
      </c>
      <c r="K620" s="30" t="s">
        <v>25</v>
      </c>
      <c r="M620" t="s">
        <v>269</v>
      </c>
      <c r="N620" t="s">
        <v>729</v>
      </c>
      <c r="O620" t="b">
        <f t="shared" si="18"/>
        <v>1</v>
      </c>
      <c r="P620" t="b">
        <f t="shared" si="19"/>
        <v>1</v>
      </c>
    </row>
    <row r="621" spans="1:16" ht="12.75">
      <c r="A621" t="s">
        <v>22</v>
      </c>
      <c r="B621" t="s">
        <v>1830</v>
      </c>
      <c r="C621" t="s">
        <v>730</v>
      </c>
      <c r="D621" t="s">
        <v>731</v>
      </c>
      <c r="E621">
        <v>0</v>
      </c>
      <c r="F621">
        <v>0</v>
      </c>
      <c r="G621">
        <v>0</v>
      </c>
      <c r="H621">
        <v>45</v>
      </c>
      <c r="I621">
        <v>45</v>
      </c>
      <c r="J621">
        <v>0</v>
      </c>
      <c r="K621" s="30" t="s">
        <v>25</v>
      </c>
      <c r="M621" t="s">
        <v>730</v>
      </c>
      <c r="N621" t="s">
        <v>731</v>
      </c>
      <c r="O621" t="b">
        <f t="shared" si="18"/>
        <v>1</v>
      </c>
      <c r="P621" t="b">
        <f t="shared" si="19"/>
        <v>1</v>
      </c>
    </row>
    <row r="622" spans="1:16" ht="12.75">
      <c r="A622" t="s">
        <v>22</v>
      </c>
      <c r="B622" t="s">
        <v>1831</v>
      </c>
      <c r="C622" t="s">
        <v>269</v>
      </c>
      <c r="D622" t="s">
        <v>732</v>
      </c>
      <c r="E622">
        <v>0</v>
      </c>
      <c r="F622">
        <v>0</v>
      </c>
      <c r="G622">
        <v>0</v>
      </c>
      <c r="H622">
        <v>3</v>
      </c>
      <c r="I622">
        <v>3</v>
      </c>
      <c r="J622">
        <v>0</v>
      </c>
      <c r="K622" s="30" t="s">
        <v>25</v>
      </c>
      <c r="M622" t="s">
        <v>269</v>
      </c>
      <c r="N622" t="s">
        <v>732</v>
      </c>
      <c r="O622" t="b">
        <f t="shared" si="18"/>
        <v>1</v>
      </c>
      <c r="P622" t="b">
        <f t="shared" si="19"/>
        <v>1</v>
      </c>
    </row>
    <row r="623" spans="1:16" ht="12.75">
      <c r="A623" t="s">
        <v>22</v>
      </c>
      <c r="B623" t="s">
        <v>1831</v>
      </c>
      <c r="C623" t="s">
        <v>242</v>
      </c>
      <c r="D623" t="s">
        <v>733</v>
      </c>
      <c r="E623">
        <v>0</v>
      </c>
      <c r="F623">
        <v>0</v>
      </c>
      <c r="G623">
        <v>0</v>
      </c>
      <c r="H623">
        <v>2</v>
      </c>
      <c r="I623">
        <v>2</v>
      </c>
      <c r="J623">
        <v>0</v>
      </c>
      <c r="K623" s="30" t="s">
        <v>25</v>
      </c>
      <c r="M623" t="s">
        <v>242</v>
      </c>
      <c r="N623" t="s">
        <v>733</v>
      </c>
      <c r="O623" t="b">
        <f t="shared" si="18"/>
        <v>1</v>
      </c>
      <c r="P623" t="b">
        <f t="shared" si="19"/>
        <v>1</v>
      </c>
    </row>
    <row r="624" spans="1:16" ht="12.75">
      <c r="A624" t="s">
        <v>22</v>
      </c>
      <c r="B624" t="s">
        <v>1830</v>
      </c>
      <c r="C624" t="s">
        <v>481</v>
      </c>
      <c r="D624" t="s">
        <v>734</v>
      </c>
      <c r="E624">
        <v>0</v>
      </c>
      <c r="F624">
        <v>0</v>
      </c>
      <c r="G624">
        <v>0</v>
      </c>
      <c r="H624">
        <v>5</v>
      </c>
      <c r="I624">
        <v>5</v>
      </c>
      <c r="J624">
        <v>0</v>
      </c>
      <c r="K624" s="30" t="s">
        <v>25</v>
      </c>
      <c r="M624" t="s">
        <v>481</v>
      </c>
      <c r="N624" t="s">
        <v>734</v>
      </c>
      <c r="O624" t="b">
        <f t="shared" si="18"/>
        <v>1</v>
      </c>
      <c r="P624" t="b">
        <f t="shared" si="19"/>
        <v>1</v>
      </c>
    </row>
    <row r="625" spans="1:16" ht="12.75">
      <c r="A625" t="s">
        <v>22</v>
      </c>
      <c r="B625" t="s">
        <v>1830</v>
      </c>
      <c r="C625" t="s">
        <v>35</v>
      </c>
      <c r="D625" t="s">
        <v>735</v>
      </c>
      <c r="E625">
        <v>0</v>
      </c>
      <c r="F625">
        <v>0</v>
      </c>
      <c r="G625">
        <v>0</v>
      </c>
      <c r="H625">
        <v>5</v>
      </c>
      <c r="I625">
        <v>5</v>
      </c>
      <c r="J625">
        <v>0</v>
      </c>
      <c r="K625" s="30" t="s">
        <v>25</v>
      </c>
      <c r="M625" t="s">
        <v>35</v>
      </c>
      <c r="N625" t="s">
        <v>735</v>
      </c>
      <c r="O625" t="b">
        <f t="shared" si="18"/>
        <v>1</v>
      </c>
      <c r="P625" t="b">
        <f t="shared" si="19"/>
        <v>1</v>
      </c>
    </row>
    <row r="626" spans="1:16" ht="12.75">
      <c r="A626" t="s">
        <v>22</v>
      </c>
      <c r="B626" t="s">
        <v>1830</v>
      </c>
      <c r="C626" t="s">
        <v>37</v>
      </c>
      <c r="D626" t="s">
        <v>736</v>
      </c>
      <c r="E626">
        <v>225</v>
      </c>
      <c r="F626">
        <v>225</v>
      </c>
      <c r="G626">
        <v>0</v>
      </c>
      <c r="H626">
        <v>170</v>
      </c>
      <c r="I626">
        <v>130</v>
      </c>
      <c r="J626">
        <v>40</v>
      </c>
      <c r="K626" s="30" t="s">
        <v>25</v>
      </c>
      <c r="M626" t="s">
        <v>37</v>
      </c>
      <c r="N626" t="s">
        <v>736</v>
      </c>
      <c r="O626" t="b">
        <f t="shared" si="18"/>
        <v>1</v>
      </c>
      <c r="P626" t="b">
        <f t="shared" si="19"/>
        <v>1</v>
      </c>
    </row>
    <row r="627" spans="1:16" ht="12.75">
      <c r="A627" t="s">
        <v>22</v>
      </c>
      <c r="B627" t="s">
        <v>1831</v>
      </c>
      <c r="C627" t="s">
        <v>280</v>
      </c>
      <c r="D627" t="s">
        <v>737</v>
      </c>
      <c r="E627">
        <v>0</v>
      </c>
      <c r="F627">
        <v>0</v>
      </c>
      <c r="G627">
        <v>0</v>
      </c>
      <c r="H627">
        <v>10</v>
      </c>
      <c r="I627">
        <v>10</v>
      </c>
      <c r="J627">
        <v>0</v>
      </c>
      <c r="K627" s="30" t="s">
        <v>25</v>
      </c>
      <c r="M627" t="s">
        <v>280</v>
      </c>
      <c r="N627" t="s">
        <v>737</v>
      </c>
      <c r="O627" t="b">
        <f t="shared" si="18"/>
        <v>1</v>
      </c>
      <c r="P627" t="b">
        <f t="shared" si="19"/>
        <v>1</v>
      </c>
    </row>
    <row r="628" spans="1:16" ht="12.75">
      <c r="A628" t="s">
        <v>22</v>
      </c>
      <c r="B628" t="s">
        <v>1831</v>
      </c>
      <c r="C628" t="s">
        <v>287</v>
      </c>
      <c r="D628" t="s">
        <v>738</v>
      </c>
      <c r="E628">
        <v>0</v>
      </c>
      <c r="F628">
        <v>0</v>
      </c>
      <c r="G628">
        <v>0</v>
      </c>
      <c r="H628">
        <v>30</v>
      </c>
      <c r="I628">
        <v>30</v>
      </c>
      <c r="J628">
        <v>0</v>
      </c>
      <c r="K628" s="30" t="s">
        <v>25</v>
      </c>
      <c r="M628" t="s">
        <v>287</v>
      </c>
      <c r="N628" t="s">
        <v>738</v>
      </c>
      <c r="O628" t="b">
        <f t="shared" si="18"/>
        <v>1</v>
      </c>
      <c r="P628" t="b">
        <f t="shared" si="19"/>
        <v>1</v>
      </c>
    </row>
    <row r="629" spans="1:16" ht="12.75">
      <c r="A629" t="s">
        <v>22</v>
      </c>
      <c r="B629" t="s">
        <v>1831</v>
      </c>
      <c r="C629" t="s">
        <v>289</v>
      </c>
      <c r="D629" t="s">
        <v>739</v>
      </c>
      <c r="E629">
        <v>0</v>
      </c>
      <c r="F629">
        <v>0</v>
      </c>
      <c r="G629">
        <v>0</v>
      </c>
      <c r="H629">
        <v>50</v>
      </c>
      <c r="I629">
        <v>30</v>
      </c>
      <c r="J629">
        <v>20</v>
      </c>
      <c r="K629" s="30" t="s">
        <v>25</v>
      </c>
      <c r="M629" t="s">
        <v>289</v>
      </c>
      <c r="N629" t="s">
        <v>739</v>
      </c>
      <c r="O629" t="b">
        <f t="shared" si="18"/>
        <v>1</v>
      </c>
      <c r="P629" t="b">
        <f t="shared" si="19"/>
        <v>1</v>
      </c>
    </row>
    <row r="630" spans="1:16" ht="12.75">
      <c r="A630" t="s">
        <v>22</v>
      </c>
      <c r="B630" t="s">
        <v>1831</v>
      </c>
      <c r="C630" t="s">
        <v>291</v>
      </c>
      <c r="D630" t="s">
        <v>740</v>
      </c>
      <c r="E630">
        <v>0</v>
      </c>
      <c r="F630">
        <v>0</v>
      </c>
      <c r="G630">
        <v>0</v>
      </c>
      <c r="H630">
        <v>42</v>
      </c>
      <c r="I630">
        <v>42</v>
      </c>
      <c r="J630">
        <v>0</v>
      </c>
      <c r="K630" s="30" t="s">
        <v>25</v>
      </c>
      <c r="M630" t="s">
        <v>291</v>
      </c>
      <c r="N630" t="s">
        <v>740</v>
      </c>
      <c r="O630" t="b">
        <f t="shared" si="18"/>
        <v>1</v>
      </c>
      <c r="P630" t="b">
        <f t="shared" si="19"/>
        <v>1</v>
      </c>
    </row>
    <row r="631" spans="1:16" ht="12.75">
      <c r="A631" t="s">
        <v>22</v>
      </c>
      <c r="B631" t="s">
        <v>1831</v>
      </c>
      <c r="C631" t="s">
        <v>293</v>
      </c>
      <c r="D631" t="s">
        <v>741</v>
      </c>
      <c r="E631">
        <v>0</v>
      </c>
      <c r="F631">
        <v>0</v>
      </c>
      <c r="G631">
        <v>0</v>
      </c>
      <c r="H631">
        <v>50</v>
      </c>
      <c r="I631">
        <v>30</v>
      </c>
      <c r="J631">
        <v>20</v>
      </c>
      <c r="K631" s="30" t="s">
        <v>25</v>
      </c>
      <c r="M631" t="s">
        <v>293</v>
      </c>
      <c r="N631" t="s">
        <v>741</v>
      </c>
      <c r="O631" t="b">
        <f t="shared" si="18"/>
        <v>1</v>
      </c>
      <c r="P631" t="b">
        <f t="shared" si="19"/>
        <v>1</v>
      </c>
    </row>
    <row r="632" spans="1:16" ht="12.75">
      <c r="A632" t="s">
        <v>22</v>
      </c>
      <c r="B632" t="s">
        <v>1831</v>
      </c>
      <c r="C632" t="s">
        <v>145</v>
      </c>
      <c r="D632" t="s">
        <v>742</v>
      </c>
      <c r="E632">
        <v>0</v>
      </c>
      <c r="F632">
        <v>0</v>
      </c>
      <c r="G632">
        <v>0</v>
      </c>
      <c r="H632">
        <v>40</v>
      </c>
      <c r="I632">
        <v>20</v>
      </c>
      <c r="J632">
        <v>20</v>
      </c>
      <c r="K632" s="30" t="s">
        <v>25</v>
      </c>
      <c r="M632" t="s">
        <v>145</v>
      </c>
      <c r="N632" t="s">
        <v>742</v>
      </c>
      <c r="O632" t="b">
        <f t="shared" si="18"/>
        <v>1</v>
      </c>
      <c r="P632" t="b">
        <f t="shared" si="19"/>
        <v>1</v>
      </c>
    </row>
    <row r="633" spans="1:16" ht="12.75">
      <c r="A633" t="s">
        <v>22</v>
      </c>
      <c r="B633" t="s">
        <v>1831</v>
      </c>
      <c r="C633" t="s">
        <v>300</v>
      </c>
      <c r="D633" t="s">
        <v>743</v>
      </c>
      <c r="E633">
        <v>0</v>
      </c>
      <c r="F633">
        <v>0</v>
      </c>
      <c r="G633">
        <v>0</v>
      </c>
      <c r="H633">
        <v>40</v>
      </c>
      <c r="I633">
        <v>20</v>
      </c>
      <c r="J633">
        <v>20</v>
      </c>
      <c r="K633" s="30" t="s">
        <v>25</v>
      </c>
      <c r="M633" t="s">
        <v>300</v>
      </c>
      <c r="N633" t="s">
        <v>743</v>
      </c>
      <c r="O633" t="b">
        <f t="shared" si="18"/>
        <v>1</v>
      </c>
      <c r="P633" t="b">
        <f t="shared" si="19"/>
        <v>1</v>
      </c>
    </row>
    <row r="634" spans="1:16" ht="12.75">
      <c r="A634" t="s">
        <v>22</v>
      </c>
      <c r="B634" t="s">
        <v>1831</v>
      </c>
      <c r="C634" t="s">
        <v>332</v>
      </c>
      <c r="D634" t="s">
        <v>744</v>
      </c>
      <c r="E634">
        <v>0</v>
      </c>
      <c r="F634">
        <v>0</v>
      </c>
      <c r="G634">
        <v>0</v>
      </c>
      <c r="H634">
        <v>60</v>
      </c>
      <c r="I634">
        <v>40</v>
      </c>
      <c r="J634">
        <v>20</v>
      </c>
      <c r="K634" s="30" t="s">
        <v>25</v>
      </c>
      <c r="M634" t="s">
        <v>332</v>
      </c>
      <c r="N634" t="s">
        <v>744</v>
      </c>
      <c r="O634" t="b">
        <f t="shared" si="18"/>
        <v>1</v>
      </c>
      <c r="P634" t="b">
        <f t="shared" si="19"/>
        <v>1</v>
      </c>
    </row>
    <row r="635" spans="1:16" ht="12.75">
      <c r="A635" t="s">
        <v>22</v>
      </c>
      <c r="B635" t="s">
        <v>1831</v>
      </c>
      <c r="C635" t="s">
        <v>371</v>
      </c>
      <c r="D635" t="s">
        <v>745</v>
      </c>
      <c r="E635">
        <v>0</v>
      </c>
      <c r="F635">
        <v>0</v>
      </c>
      <c r="G635">
        <v>0</v>
      </c>
      <c r="H635">
        <v>40</v>
      </c>
      <c r="I635">
        <v>20</v>
      </c>
      <c r="J635">
        <v>20</v>
      </c>
      <c r="K635" s="30" t="s">
        <v>25</v>
      </c>
      <c r="M635" t="s">
        <v>371</v>
      </c>
      <c r="N635" t="s">
        <v>745</v>
      </c>
      <c r="O635" t="b">
        <f t="shared" si="18"/>
        <v>1</v>
      </c>
      <c r="P635" t="b">
        <f t="shared" si="19"/>
        <v>1</v>
      </c>
    </row>
    <row r="636" spans="1:16" ht="12.75">
      <c r="A636" t="s">
        <v>22</v>
      </c>
      <c r="B636" t="s">
        <v>1831</v>
      </c>
      <c r="C636" t="s">
        <v>187</v>
      </c>
      <c r="D636" t="s">
        <v>746</v>
      </c>
      <c r="E636">
        <v>0</v>
      </c>
      <c r="F636">
        <v>0</v>
      </c>
      <c r="G636">
        <v>0</v>
      </c>
      <c r="H636">
        <v>66</v>
      </c>
      <c r="I636">
        <v>46</v>
      </c>
      <c r="J636">
        <v>20</v>
      </c>
      <c r="K636" s="30" t="s">
        <v>25</v>
      </c>
      <c r="M636" t="s">
        <v>187</v>
      </c>
      <c r="N636" t="s">
        <v>746</v>
      </c>
      <c r="O636" t="b">
        <f t="shared" si="18"/>
        <v>1</v>
      </c>
      <c r="P636" t="b">
        <f t="shared" si="19"/>
        <v>1</v>
      </c>
    </row>
    <row r="637" spans="1:16" ht="12.75">
      <c r="A637" t="s">
        <v>22</v>
      </c>
      <c r="B637" t="s">
        <v>1831</v>
      </c>
      <c r="C637" t="s">
        <v>225</v>
      </c>
      <c r="D637" t="s">
        <v>747</v>
      </c>
      <c r="E637">
        <v>0</v>
      </c>
      <c r="F637">
        <v>0</v>
      </c>
      <c r="G637">
        <v>0</v>
      </c>
      <c r="H637">
        <v>30</v>
      </c>
      <c r="I637">
        <v>30</v>
      </c>
      <c r="J637">
        <v>0</v>
      </c>
      <c r="K637" s="30" t="s">
        <v>25</v>
      </c>
      <c r="M637" t="s">
        <v>225</v>
      </c>
      <c r="N637" t="s">
        <v>747</v>
      </c>
      <c r="O637" t="b">
        <f t="shared" si="18"/>
        <v>1</v>
      </c>
      <c r="P637" t="b">
        <f t="shared" si="19"/>
        <v>1</v>
      </c>
    </row>
    <row r="638" spans="1:16" ht="12.75">
      <c r="A638" t="s">
        <v>22</v>
      </c>
      <c r="B638" t="s">
        <v>1830</v>
      </c>
      <c r="C638" t="s">
        <v>748</v>
      </c>
      <c r="D638" t="s">
        <v>749</v>
      </c>
      <c r="E638">
        <v>0</v>
      </c>
      <c r="F638">
        <v>0</v>
      </c>
      <c r="G638">
        <v>0</v>
      </c>
      <c r="H638">
        <v>6</v>
      </c>
      <c r="I638">
        <v>6</v>
      </c>
      <c r="J638">
        <v>0</v>
      </c>
      <c r="K638" s="30" t="s">
        <v>25</v>
      </c>
      <c r="M638" t="s">
        <v>748</v>
      </c>
      <c r="N638" t="s">
        <v>749</v>
      </c>
      <c r="O638" t="b">
        <f t="shared" si="18"/>
        <v>1</v>
      </c>
      <c r="P638" t="b">
        <f t="shared" si="19"/>
        <v>1</v>
      </c>
    </row>
    <row r="639" spans="1:16" ht="12.75">
      <c r="A639" t="s">
        <v>22</v>
      </c>
      <c r="B639" t="s">
        <v>1830</v>
      </c>
      <c r="C639" t="s">
        <v>404</v>
      </c>
      <c r="D639" t="s">
        <v>750</v>
      </c>
      <c r="E639">
        <v>20</v>
      </c>
      <c r="F639">
        <v>20</v>
      </c>
      <c r="G639">
        <v>0</v>
      </c>
      <c r="H639">
        <v>25</v>
      </c>
      <c r="I639">
        <v>25</v>
      </c>
      <c r="J639">
        <v>0</v>
      </c>
      <c r="K639" s="30" t="s">
        <v>25</v>
      </c>
      <c r="M639" t="s">
        <v>404</v>
      </c>
      <c r="N639" t="s">
        <v>750</v>
      </c>
      <c r="O639" t="b">
        <f t="shared" si="18"/>
        <v>1</v>
      </c>
      <c r="P639" t="b">
        <f t="shared" si="19"/>
        <v>1</v>
      </c>
    </row>
    <row r="640" spans="1:16" ht="12.75">
      <c r="A640" t="s">
        <v>22</v>
      </c>
      <c r="B640" t="s">
        <v>1830</v>
      </c>
      <c r="C640" t="s">
        <v>404</v>
      </c>
      <c r="D640" t="s">
        <v>751</v>
      </c>
      <c r="E640">
        <v>20</v>
      </c>
      <c r="F640">
        <v>20</v>
      </c>
      <c r="G640">
        <v>0</v>
      </c>
      <c r="H640">
        <v>20</v>
      </c>
      <c r="I640">
        <v>20</v>
      </c>
      <c r="J640">
        <v>0</v>
      </c>
      <c r="K640" s="30" t="s">
        <v>25</v>
      </c>
      <c r="M640" t="s">
        <v>404</v>
      </c>
      <c r="N640" t="s">
        <v>751</v>
      </c>
      <c r="O640" t="b">
        <f t="shared" si="18"/>
        <v>1</v>
      </c>
      <c r="P640" t="b">
        <f t="shared" si="19"/>
        <v>1</v>
      </c>
    </row>
    <row r="641" spans="1:16" ht="12.75">
      <c r="A641" t="s">
        <v>22</v>
      </c>
      <c r="B641" t="s">
        <v>1830</v>
      </c>
      <c r="C641" t="s">
        <v>404</v>
      </c>
      <c r="D641" t="s">
        <v>752</v>
      </c>
      <c r="E641">
        <v>0</v>
      </c>
      <c r="F641">
        <v>0</v>
      </c>
      <c r="G641">
        <v>0</v>
      </c>
      <c r="H641">
        <v>22</v>
      </c>
      <c r="I641">
        <v>22</v>
      </c>
      <c r="J641">
        <v>0</v>
      </c>
      <c r="K641" s="30" t="s">
        <v>25</v>
      </c>
      <c r="M641" t="s">
        <v>404</v>
      </c>
      <c r="N641" t="s">
        <v>752</v>
      </c>
      <c r="O641" t="b">
        <f t="shared" si="18"/>
        <v>1</v>
      </c>
      <c r="P641" t="b">
        <f t="shared" si="19"/>
        <v>1</v>
      </c>
    </row>
    <row r="642" spans="1:16" ht="12.75">
      <c r="A642" t="s">
        <v>22</v>
      </c>
      <c r="B642" t="s">
        <v>1830</v>
      </c>
      <c r="C642" t="s">
        <v>404</v>
      </c>
      <c r="D642" t="s">
        <v>753</v>
      </c>
      <c r="E642">
        <v>0</v>
      </c>
      <c r="F642">
        <v>0</v>
      </c>
      <c r="G642">
        <v>0</v>
      </c>
      <c r="H642">
        <v>15</v>
      </c>
      <c r="I642">
        <v>15</v>
      </c>
      <c r="J642">
        <v>0</v>
      </c>
      <c r="K642" s="30" t="s">
        <v>25</v>
      </c>
      <c r="M642" t="s">
        <v>404</v>
      </c>
      <c r="N642" t="s">
        <v>753</v>
      </c>
      <c r="O642" t="b">
        <f t="shared" si="18"/>
        <v>1</v>
      </c>
      <c r="P642" t="b">
        <f t="shared" si="19"/>
        <v>1</v>
      </c>
    </row>
    <row r="643" spans="1:16" ht="12.75">
      <c r="A643" t="s">
        <v>22</v>
      </c>
      <c r="B643" t="s">
        <v>1830</v>
      </c>
      <c r="C643" t="s">
        <v>754</v>
      </c>
      <c r="D643" t="s">
        <v>755</v>
      </c>
      <c r="E643">
        <v>0</v>
      </c>
      <c r="F643">
        <v>0</v>
      </c>
      <c r="G643">
        <v>0</v>
      </c>
      <c r="H643">
        <v>22</v>
      </c>
      <c r="I643">
        <v>22</v>
      </c>
      <c r="J643">
        <v>0</v>
      </c>
      <c r="K643" s="30" t="s">
        <v>25</v>
      </c>
      <c r="M643" t="s">
        <v>754</v>
      </c>
      <c r="N643" t="s">
        <v>755</v>
      </c>
      <c r="O643" t="b">
        <f aca="true" t="shared" si="20" ref="O643:O706">C643=M643</f>
        <v>1</v>
      </c>
      <c r="P643" t="b">
        <f aca="true" t="shared" si="21" ref="P643:P706">D643=N643</f>
        <v>1</v>
      </c>
    </row>
    <row r="644" spans="1:16" ht="12.75">
      <c r="A644" t="s">
        <v>22</v>
      </c>
      <c r="B644" t="s">
        <v>1830</v>
      </c>
      <c r="C644" t="s">
        <v>756</v>
      </c>
      <c r="D644" t="s">
        <v>757</v>
      </c>
      <c r="E644">
        <v>0</v>
      </c>
      <c r="F644">
        <v>0</v>
      </c>
      <c r="G644">
        <v>0</v>
      </c>
      <c r="H644">
        <v>11</v>
      </c>
      <c r="I644">
        <v>11</v>
      </c>
      <c r="J644">
        <v>0</v>
      </c>
      <c r="K644" s="30" t="s">
        <v>25</v>
      </c>
      <c r="M644" t="s">
        <v>756</v>
      </c>
      <c r="N644" t="s">
        <v>757</v>
      </c>
      <c r="O644" t="b">
        <f t="shared" si="20"/>
        <v>1</v>
      </c>
      <c r="P644" t="b">
        <f t="shared" si="21"/>
        <v>1</v>
      </c>
    </row>
    <row r="645" spans="1:16" ht="12.75">
      <c r="A645" t="s">
        <v>22</v>
      </c>
      <c r="B645" t="s">
        <v>1830</v>
      </c>
      <c r="C645" t="s">
        <v>715</v>
      </c>
      <c r="D645" t="s">
        <v>758</v>
      </c>
      <c r="E645">
        <v>21</v>
      </c>
      <c r="F645">
        <v>21</v>
      </c>
      <c r="G645">
        <v>0</v>
      </c>
      <c r="H645">
        <v>42</v>
      </c>
      <c r="I645">
        <v>42</v>
      </c>
      <c r="J645">
        <v>0</v>
      </c>
      <c r="K645" s="30" t="s">
        <v>25</v>
      </c>
      <c r="M645" t="s">
        <v>715</v>
      </c>
      <c r="N645" t="s">
        <v>758</v>
      </c>
      <c r="O645" t="b">
        <f t="shared" si="20"/>
        <v>1</v>
      </c>
      <c r="P645" t="b">
        <f t="shared" si="21"/>
        <v>1</v>
      </c>
    </row>
    <row r="646" spans="1:16" ht="12.75">
      <c r="A646" t="s">
        <v>22</v>
      </c>
      <c r="B646" t="s">
        <v>1831</v>
      </c>
      <c r="C646" t="s">
        <v>269</v>
      </c>
      <c r="D646" t="s">
        <v>759</v>
      </c>
      <c r="E646">
        <v>0</v>
      </c>
      <c r="F646">
        <v>0</v>
      </c>
      <c r="G646">
        <v>0</v>
      </c>
      <c r="H646">
        <v>15</v>
      </c>
      <c r="I646">
        <v>15</v>
      </c>
      <c r="J646">
        <v>0</v>
      </c>
      <c r="K646" s="30" t="s">
        <v>25</v>
      </c>
      <c r="M646" t="s">
        <v>269</v>
      </c>
      <c r="N646" t="s">
        <v>759</v>
      </c>
      <c r="O646" t="b">
        <f t="shared" si="20"/>
        <v>1</v>
      </c>
      <c r="P646" t="b">
        <f t="shared" si="21"/>
        <v>1</v>
      </c>
    </row>
    <row r="647" spans="1:16" ht="12.75">
      <c r="A647" t="s">
        <v>22</v>
      </c>
      <c r="B647" t="s">
        <v>1831</v>
      </c>
      <c r="C647" t="s">
        <v>269</v>
      </c>
      <c r="D647" t="s">
        <v>760</v>
      </c>
      <c r="E647">
        <v>20</v>
      </c>
      <c r="F647">
        <v>20</v>
      </c>
      <c r="G647">
        <v>0</v>
      </c>
      <c r="H647">
        <v>68</v>
      </c>
      <c r="I647">
        <v>68</v>
      </c>
      <c r="J647">
        <v>0</v>
      </c>
      <c r="K647" s="30" t="s">
        <v>25</v>
      </c>
      <c r="M647" t="s">
        <v>269</v>
      </c>
      <c r="N647" t="s">
        <v>760</v>
      </c>
      <c r="O647" t="b">
        <f t="shared" si="20"/>
        <v>1</v>
      </c>
      <c r="P647" t="b">
        <f t="shared" si="21"/>
        <v>1</v>
      </c>
    </row>
    <row r="648" spans="1:16" ht="12.75">
      <c r="A648" t="s">
        <v>22</v>
      </c>
      <c r="B648" t="s">
        <v>1831</v>
      </c>
      <c r="C648" t="s">
        <v>269</v>
      </c>
      <c r="D648" t="s">
        <v>761</v>
      </c>
      <c r="E648">
        <v>0</v>
      </c>
      <c r="F648">
        <v>0</v>
      </c>
      <c r="G648">
        <v>0</v>
      </c>
      <c r="H648">
        <v>6</v>
      </c>
      <c r="I648">
        <v>6</v>
      </c>
      <c r="J648">
        <v>0</v>
      </c>
      <c r="K648" s="30" t="s">
        <v>25</v>
      </c>
      <c r="M648" t="s">
        <v>269</v>
      </c>
      <c r="N648" t="s">
        <v>761</v>
      </c>
      <c r="O648" t="b">
        <f t="shared" si="20"/>
        <v>1</v>
      </c>
      <c r="P648" t="b">
        <f t="shared" si="21"/>
        <v>1</v>
      </c>
    </row>
    <row r="649" spans="1:16" ht="12.75">
      <c r="A649" t="s">
        <v>22</v>
      </c>
      <c r="B649" t="s">
        <v>1831</v>
      </c>
      <c r="C649" t="s">
        <v>269</v>
      </c>
      <c r="D649" t="s">
        <v>762</v>
      </c>
      <c r="E649">
        <v>0</v>
      </c>
      <c r="F649">
        <v>0</v>
      </c>
      <c r="G649">
        <v>0</v>
      </c>
      <c r="H649">
        <v>5</v>
      </c>
      <c r="I649">
        <v>5</v>
      </c>
      <c r="J649">
        <v>0</v>
      </c>
      <c r="K649" s="30" t="s">
        <v>25</v>
      </c>
      <c r="M649" t="s">
        <v>269</v>
      </c>
      <c r="N649" t="s">
        <v>762</v>
      </c>
      <c r="O649" t="b">
        <f t="shared" si="20"/>
        <v>1</v>
      </c>
      <c r="P649" t="b">
        <f t="shared" si="21"/>
        <v>1</v>
      </c>
    </row>
    <row r="650" spans="1:16" ht="12.75">
      <c r="A650" t="s">
        <v>22</v>
      </c>
      <c r="B650" t="s">
        <v>1831</v>
      </c>
      <c r="C650" t="s">
        <v>269</v>
      </c>
      <c r="D650" t="s">
        <v>763</v>
      </c>
      <c r="E650">
        <v>0</v>
      </c>
      <c r="F650">
        <v>0</v>
      </c>
      <c r="G650">
        <v>0</v>
      </c>
      <c r="H650">
        <v>10</v>
      </c>
      <c r="I650">
        <v>10</v>
      </c>
      <c r="J650">
        <v>0</v>
      </c>
      <c r="K650" s="30" t="s">
        <v>25</v>
      </c>
      <c r="M650" t="s">
        <v>269</v>
      </c>
      <c r="N650" t="s">
        <v>763</v>
      </c>
      <c r="O650" t="b">
        <f t="shared" si="20"/>
        <v>1</v>
      </c>
      <c r="P650" t="b">
        <f t="shared" si="21"/>
        <v>1</v>
      </c>
    </row>
    <row r="651" spans="1:16" ht="12.75">
      <c r="A651" t="s">
        <v>22</v>
      </c>
      <c r="B651" t="s">
        <v>1831</v>
      </c>
      <c r="C651" t="s">
        <v>269</v>
      </c>
      <c r="D651" t="s">
        <v>764</v>
      </c>
      <c r="E651">
        <v>6</v>
      </c>
      <c r="F651">
        <v>6</v>
      </c>
      <c r="G651">
        <v>0</v>
      </c>
      <c r="H651">
        <v>7</v>
      </c>
      <c r="I651">
        <v>7</v>
      </c>
      <c r="J651">
        <v>0</v>
      </c>
      <c r="K651" s="30" t="s">
        <v>25</v>
      </c>
      <c r="M651" t="s">
        <v>269</v>
      </c>
      <c r="N651" t="s">
        <v>764</v>
      </c>
      <c r="O651" t="b">
        <f t="shared" si="20"/>
        <v>1</v>
      </c>
      <c r="P651" t="b">
        <f t="shared" si="21"/>
        <v>1</v>
      </c>
    </row>
    <row r="652" spans="1:16" ht="12.75">
      <c r="A652" t="s">
        <v>22</v>
      </c>
      <c r="B652" t="s">
        <v>1831</v>
      </c>
      <c r="C652" t="s">
        <v>269</v>
      </c>
      <c r="D652" t="s">
        <v>765</v>
      </c>
      <c r="E652">
        <v>0</v>
      </c>
      <c r="F652">
        <v>0</v>
      </c>
      <c r="G652">
        <v>0</v>
      </c>
      <c r="H652">
        <v>19</v>
      </c>
      <c r="I652">
        <v>19</v>
      </c>
      <c r="J652">
        <v>0</v>
      </c>
      <c r="K652" s="30" t="s">
        <v>25</v>
      </c>
      <c r="M652" t="s">
        <v>269</v>
      </c>
      <c r="N652" t="s">
        <v>765</v>
      </c>
      <c r="O652" t="b">
        <f t="shared" si="20"/>
        <v>1</v>
      </c>
      <c r="P652" t="b">
        <f t="shared" si="21"/>
        <v>1</v>
      </c>
    </row>
    <row r="653" spans="1:16" ht="12.75">
      <c r="A653" t="s">
        <v>22</v>
      </c>
      <c r="B653" t="s">
        <v>1830</v>
      </c>
      <c r="C653" t="s">
        <v>704</v>
      </c>
      <c r="D653" t="s">
        <v>766</v>
      </c>
      <c r="E653">
        <v>0</v>
      </c>
      <c r="F653">
        <v>0</v>
      </c>
      <c r="G653">
        <v>0</v>
      </c>
      <c r="H653">
        <v>15</v>
      </c>
      <c r="I653">
        <v>15</v>
      </c>
      <c r="J653">
        <v>0</v>
      </c>
      <c r="K653" s="30" t="s">
        <v>25</v>
      </c>
      <c r="M653" t="s">
        <v>704</v>
      </c>
      <c r="N653" t="s">
        <v>766</v>
      </c>
      <c r="O653" t="b">
        <f t="shared" si="20"/>
        <v>1</v>
      </c>
      <c r="P653" t="b">
        <f t="shared" si="21"/>
        <v>1</v>
      </c>
    </row>
    <row r="654" spans="1:16" ht="12.75">
      <c r="A654" t="s">
        <v>22</v>
      </c>
      <c r="B654" t="s">
        <v>1830</v>
      </c>
      <c r="C654" t="s">
        <v>27</v>
      </c>
      <c r="D654" t="s">
        <v>767</v>
      </c>
      <c r="E654">
        <v>0</v>
      </c>
      <c r="F654">
        <v>0</v>
      </c>
      <c r="G654">
        <v>0</v>
      </c>
      <c r="H654">
        <v>14</v>
      </c>
      <c r="I654">
        <v>14</v>
      </c>
      <c r="J654">
        <v>0</v>
      </c>
      <c r="K654" s="30" t="s">
        <v>25</v>
      </c>
      <c r="M654" t="s">
        <v>27</v>
      </c>
      <c r="N654" t="s">
        <v>767</v>
      </c>
      <c r="O654" t="b">
        <f t="shared" si="20"/>
        <v>1</v>
      </c>
      <c r="P654" t="b">
        <f t="shared" si="21"/>
        <v>1</v>
      </c>
    </row>
    <row r="655" spans="1:16" ht="12.75">
      <c r="A655" t="s">
        <v>22</v>
      </c>
      <c r="B655" t="s">
        <v>1831</v>
      </c>
      <c r="C655" t="s">
        <v>278</v>
      </c>
      <c r="D655" t="s">
        <v>768</v>
      </c>
      <c r="E655">
        <v>0</v>
      </c>
      <c r="F655">
        <v>0</v>
      </c>
      <c r="G655">
        <v>0</v>
      </c>
      <c r="H655">
        <v>12</v>
      </c>
      <c r="I655">
        <v>12</v>
      </c>
      <c r="J655">
        <v>0</v>
      </c>
      <c r="K655" s="30" t="s">
        <v>25</v>
      </c>
      <c r="M655" t="s">
        <v>278</v>
      </c>
      <c r="N655" t="s">
        <v>768</v>
      </c>
      <c r="O655" t="b">
        <f t="shared" si="20"/>
        <v>1</v>
      </c>
      <c r="P655" t="b">
        <f t="shared" si="21"/>
        <v>1</v>
      </c>
    </row>
    <row r="656" spans="1:16" ht="12.75">
      <c r="A656" t="s">
        <v>22</v>
      </c>
      <c r="B656" t="s">
        <v>1831</v>
      </c>
      <c r="C656" t="s">
        <v>278</v>
      </c>
      <c r="D656" t="s">
        <v>769</v>
      </c>
      <c r="E656">
        <v>0</v>
      </c>
      <c r="F656">
        <v>0</v>
      </c>
      <c r="G656">
        <v>0</v>
      </c>
      <c r="H656">
        <v>31</v>
      </c>
      <c r="I656">
        <v>13</v>
      </c>
      <c r="J656">
        <v>18</v>
      </c>
      <c r="K656" s="30" t="s">
        <v>25</v>
      </c>
      <c r="M656" t="s">
        <v>278</v>
      </c>
      <c r="N656" t="s">
        <v>769</v>
      </c>
      <c r="O656" t="b">
        <f t="shared" si="20"/>
        <v>1</v>
      </c>
      <c r="P656" t="b">
        <f t="shared" si="21"/>
        <v>1</v>
      </c>
    </row>
    <row r="657" spans="1:16" ht="12.75">
      <c r="A657" t="s">
        <v>22</v>
      </c>
      <c r="B657" t="s">
        <v>1830</v>
      </c>
      <c r="C657" t="s">
        <v>695</v>
      </c>
      <c r="D657" t="s">
        <v>770</v>
      </c>
      <c r="E657">
        <v>0</v>
      </c>
      <c r="F657">
        <v>0</v>
      </c>
      <c r="G657">
        <v>0</v>
      </c>
      <c r="H657">
        <v>6</v>
      </c>
      <c r="I657">
        <v>6</v>
      </c>
      <c r="J657">
        <v>0</v>
      </c>
      <c r="K657" s="30" t="s">
        <v>25</v>
      </c>
      <c r="M657" t="s">
        <v>695</v>
      </c>
      <c r="N657" t="s">
        <v>770</v>
      </c>
      <c r="O657" t="b">
        <f t="shared" si="20"/>
        <v>1</v>
      </c>
      <c r="P657" t="b">
        <f t="shared" si="21"/>
        <v>1</v>
      </c>
    </row>
    <row r="658" spans="1:16" ht="12.75">
      <c r="A658" t="s">
        <v>22</v>
      </c>
      <c r="B658" t="s">
        <v>1830</v>
      </c>
      <c r="C658" t="s">
        <v>27</v>
      </c>
      <c r="D658" t="s">
        <v>771</v>
      </c>
      <c r="E658">
        <v>4</v>
      </c>
      <c r="F658">
        <v>4</v>
      </c>
      <c r="G658">
        <v>0</v>
      </c>
      <c r="H658">
        <v>6</v>
      </c>
      <c r="I658">
        <v>6</v>
      </c>
      <c r="J658">
        <v>0</v>
      </c>
      <c r="K658" s="30" t="s">
        <v>25</v>
      </c>
      <c r="M658" t="s">
        <v>27</v>
      </c>
      <c r="N658" t="s">
        <v>771</v>
      </c>
      <c r="O658" t="b">
        <f t="shared" si="20"/>
        <v>1</v>
      </c>
      <c r="P658" t="b">
        <f t="shared" si="21"/>
        <v>1</v>
      </c>
    </row>
    <row r="659" spans="1:16" ht="12.75">
      <c r="A659" t="s">
        <v>22</v>
      </c>
      <c r="B659" t="s">
        <v>1831</v>
      </c>
      <c r="C659" t="s">
        <v>280</v>
      </c>
      <c r="D659" t="s">
        <v>772</v>
      </c>
      <c r="E659">
        <v>0</v>
      </c>
      <c r="F659">
        <v>0</v>
      </c>
      <c r="G659">
        <v>0</v>
      </c>
      <c r="H659">
        <v>10</v>
      </c>
      <c r="I659">
        <v>10</v>
      </c>
      <c r="J659">
        <v>0</v>
      </c>
      <c r="K659" s="30" t="s">
        <v>25</v>
      </c>
      <c r="M659" t="s">
        <v>280</v>
      </c>
      <c r="N659" t="s">
        <v>772</v>
      </c>
      <c r="O659" t="b">
        <f t="shared" si="20"/>
        <v>1</v>
      </c>
      <c r="P659" t="b">
        <f t="shared" si="21"/>
        <v>1</v>
      </c>
    </row>
    <row r="660" spans="1:16" ht="12.75">
      <c r="A660" t="s">
        <v>22</v>
      </c>
      <c r="B660" t="s">
        <v>1830</v>
      </c>
      <c r="C660" t="s">
        <v>27</v>
      </c>
      <c r="D660" t="s">
        <v>773</v>
      </c>
      <c r="E660">
        <v>0</v>
      </c>
      <c r="F660">
        <v>0</v>
      </c>
      <c r="G660">
        <v>0</v>
      </c>
      <c r="H660">
        <v>6</v>
      </c>
      <c r="I660">
        <v>6</v>
      </c>
      <c r="J660">
        <v>0</v>
      </c>
      <c r="K660" s="30" t="s">
        <v>25</v>
      </c>
      <c r="M660" t="s">
        <v>27</v>
      </c>
      <c r="N660" t="s">
        <v>773</v>
      </c>
      <c r="O660" t="b">
        <f t="shared" si="20"/>
        <v>1</v>
      </c>
      <c r="P660" t="b">
        <f t="shared" si="21"/>
        <v>1</v>
      </c>
    </row>
    <row r="661" spans="1:16" ht="12.75">
      <c r="A661" t="s">
        <v>22</v>
      </c>
      <c r="B661" t="s">
        <v>1830</v>
      </c>
      <c r="C661" t="s">
        <v>726</v>
      </c>
      <c r="D661" t="s">
        <v>774</v>
      </c>
      <c r="E661">
        <v>0</v>
      </c>
      <c r="F661">
        <v>0</v>
      </c>
      <c r="G661">
        <v>0</v>
      </c>
      <c r="H661">
        <v>10</v>
      </c>
      <c r="I661">
        <v>10</v>
      </c>
      <c r="J661">
        <v>0</v>
      </c>
      <c r="K661" s="30" t="s">
        <v>25</v>
      </c>
      <c r="M661" t="s">
        <v>726</v>
      </c>
      <c r="N661" t="s">
        <v>774</v>
      </c>
      <c r="O661" t="b">
        <f t="shared" si="20"/>
        <v>1</v>
      </c>
      <c r="P661" t="b">
        <f t="shared" si="21"/>
        <v>1</v>
      </c>
    </row>
    <row r="662" spans="1:16" ht="12.75">
      <c r="A662" t="s">
        <v>22</v>
      </c>
      <c r="B662" t="s">
        <v>1830</v>
      </c>
      <c r="C662" t="s">
        <v>404</v>
      </c>
      <c r="D662" t="s">
        <v>775</v>
      </c>
      <c r="E662">
        <v>23</v>
      </c>
      <c r="F662">
        <v>23</v>
      </c>
      <c r="G662">
        <v>0</v>
      </c>
      <c r="H662">
        <v>64</v>
      </c>
      <c r="I662">
        <v>64</v>
      </c>
      <c r="J662">
        <v>0</v>
      </c>
      <c r="K662" s="30" t="s">
        <v>25</v>
      </c>
      <c r="M662" t="s">
        <v>404</v>
      </c>
      <c r="N662" t="s">
        <v>775</v>
      </c>
      <c r="O662" t="b">
        <f t="shared" si="20"/>
        <v>1</v>
      </c>
      <c r="P662" t="b">
        <f t="shared" si="21"/>
        <v>1</v>
      </c>
    </row>
    <row r="663" spans="1:16" ht="12.75">
      <c r="A663" t="s">
        <v>22</v>
      </c>
      <c r="B663" t="s">
        <v>1830</v>
      </c>
      <c r="C663" t="s">
        <v>27</v>
      </c>
      <c r="D663" t="s">
        <v>776</v>
      </c>
      <c r="E663">
        <v>1</v>
      </c>
      <c r="F663">
        <v>1</v>
      </c>
      <c r="G663">
        <v>0</v>
      </c>
      <c r="H663">
        <v>8</v>
      </c>
      <c r="I663">
        <v>8</v>
      </c>
      <c r="J663">
        <v>0</v>
      </c>
      <c r="K663" s="30" t="s">
        <v>25</v>
      </c>
      <c r="M663" t="s">
        <v>27</v>
      </c>
      <c r="N663" t="s">
        <v>776</v>
      </c>
      <c r="O663" t="b">
        <f t="shared" si="20"/>
        <v>1</v>
      </c>
      <c r="P663" t="b">
        <f t="shared" si="21"/>
        <v>1</v>
      </c>
    </row>
    <row r="664" spans="1:16" ht="12.75">
      <c r="A664" t="s">
        <v>22</v>
      </c>
      <c r="B664" t="s">
        <v>1831</v>
      </c>
      <c r="C664" t="s">
        <v>287</v>
      </c>
      <c r="D664" t="s">
        <v>777</v>
      </c>
      <c r="E664">
        <v>0</v>
      </c>
      <c r="F664">
        <v>0</v>
      </c>
      <c r="G664">
        <v>0</v>
      </c>
      <c r="H664">
        <v>76</v>
      </c>
      <c r="I664">
        <v>59</v>
      </c>
      <c r="J664">
        <v>17</v>
      </c>
      <c r="K664" s="30" t="s">
        <v>25</v>
      </c>
      <c r="M664" t="s">
        <v>287</v>
      </c>
      <c r="N664" t="s">
        <v>777</v>
      </c>
      <c r="O664" t="b">
        <f t="shared" si="20"/>
        <v>1</v>
      </c>
      <c r="P664" t="b">
        <f t="shared" si="21"/>
        <v>1</v>
      </c>
    </row>
    <row r="665" spans="1:16" ht="12.75">
      <c r="A665" t="s">
        <v>22</v>
      </c>
      <c r="B665" t="s">
        <v>1831</v>
      </c>
      <c r="C665" t="s">
        <v>287</v>
      </c>
      <c r="D665" t="s">
        <v>778</v>
      </c>
      <c r="E665">
        <v>0</v>
      </c>
      <c r="F665">
        <v>0</v>
      </c>
      <c r="G665">
        <v>0</v>
      </c>
      <c r="H665">
        <v>60</v>
      </c>
      <c r="I665">
        <v>60</v>
      </c>
      <c r="J665">
        <v>0</v>
      </c>
      <c r="K665" s="30" t="s">
        <v>25</v>
      </c>
      <c r="M665" t="s">
        <v>287</v>
      </c>
      <c r="N665" t="s">
        <v>778</v>
      </c>
      <c r="O665" t="b">
        <f t="shared" si="20"/>
        <v>1</v>
      </c>
      <c r="P665" t="b">
        <f t="shared" si="21"/>
        <v>1</v>
      </c>
    </row>
    <row r="666" spans="1:16" ht="12.75">
      <c r="A666" t="s">
        <v>22</v>
      </c>
      <c r="B666" t="s">
        <v>1831</v>
      </c>
      <c r="C666" t="s">
        <v>287</v>
      </c>
      <c r="D666" t="s">
        <v>779</v>
      </c>
      <c r="E666">
        <v>0</v>
      </c>
      <c r="F666">
        <v>0</v>
      </c>
      <c r="G666">
        <v>0</v>
      </c>
      <c r="H666">
        <v>9</v>
      </c>
      <c r="I666">
        <v>9</v>
      </c>
      <c r="J666">
        <v>0</v>
      </c>
      <c r="K666" s="30" t="s">
        <v>25</v>
      </c>
      <c r="M666" t="s">
        <v>287</v>
      </c>
      <c r="N666" t="s">
        <v>779</v>
      </c>
      <c r="O666" t="b">
        <f t="shared" si="20"/>
        <v>1</v>
      </c>
      <c r="P666" t="b">
        <f t="shared" si="21"/>
        <v>1</v>
      </c>
    </row>
    <row r="667" spans="1:16" ht="12.75">
      <c r="A667" t="s">
        <v>22</v>
      </c>
      <c r="B667" t="s">
        <v>1831</v>
      </c>
      <c r="C667" t="s">
        <v>289</v>
      </c>
      <c r="D667" t="s">
        <v>780</v>
      </c>
      <c r="E667">
        <v>0</v>
      </c>
      <c r="F667">
        <v>0</v>
      </c>
      <c r="G667">
        <v>0</v>
      </c>
      <c r="H667">
        <v>5</v>
      </c>
      <c r="I667">
        <v>5</v>
      </c>
      <c r="J667">
        <v>0</v>
      </c>
      <c r="K667" s="30" t="s">
        <v>25</v>
      </c>
      <c r="M667" t="s">
        <v>289</v>
      </c>
      <c r="N667" t="s">
        <v>780</v>
      </c>
      <c r="O667" t="b">
        <f t="shared" si="20"/>
        <v>1</v>
      </c>
      <c r="P667" t="b">
        <f t="shared" si="21"/>
        <v>1</v>
      </c>
    </row>
    <row r="668" spans="1:16" ht="12.75">
      <c r="A668" t="s">
        <v>22</v>
      </c>
      <c r="B668" t="s">
        <v>1831</v>
      </c>
      <c r="C668" t="s">
        <v>289</v>
      </c>
      <c r="D668" t="s">
        <v>781</v>
      </c>
      <c r="E668">
        <v>0</v>
      </c>
      <c r="F668">
        <v>0</v>
      </c>
      <c r="G668">
        <v>0</v>
      </c>
      <c r="H668">
        <v>5</v>
      </c>
      <c r="I668">
        <v>5</v>
      </c>
      <c r="J668">
        <v>0</v>
      </c>
      <c r="K668" s="30" t="s">
        <v>25</v>
      </c>
      <c r="M668" t="s">
        <v>289</v>
      </c>
      <c r="N668" t="s">
        <v>781</v>
      </c>
      <c r="O668" t="b">
        <f t="shared" si="20"/>
        <v>1</v>
      </c>
      <c r="P668" t="b">
        <f t="shared" si="21"/>
        <v>1</v>
      </c>
    </row>
    <row r="669" spans="1:16" ht="12.75">
      <c r="A669" t="s">
        <v>22</v>
      </c>
      <c r="B669" t="s">
        <v>1830</v>
      </c>
      <c r="C669" t="s">
        <v>27</v>
      </c>
      <c r="D669" t="s">
        <v>782</v>
      </c>
      <c r="E669">
        <v>0</v>
      </c>
      <c r="F669">
        <v>0</v>
      </c>
      <c r="G669">
        <v>0</v>
      </c>
      <c r="H669">
        <v>2</v>
      </c>
      <c r="I669">
        <v>2</v>
      </c>
      <c r="J669">
        <v>0</v>
      </c>
      <c r="K669" s="30" t="s">
        <v>25</v>
      </c>
      <c r="M669" t="s">
        <v>27</v>
      </c>
      <c r="N669" t="s">
        <v>782</v>
      </c>
      <c r="O669" t="b">
        <f t="shared" si="20"/>
        <v>1</v>
      </c>
      <c r="P669" t="b">
        <f t="shared" si="21"/>
        <v>1</v>
      </c>
    </row>
    <row r="670" spans="1:16" ht="12.75">
      <c r="A670" t="s">
        <v>22</v>
      </c>
      <c r="B670" t="s">
        <v>1830</v>
      </c>
      <c r="C670" t="s">
        <v>704</v>
      </c>
      <c r="D670" t="s">
        <v>783</v>
      </c>
      <c r="E670">
        <v>0</v>
      </c>
      <c r="F670">
        <v>0</v>
      </c>
      <c r="G670">
        <v>0</v>
      </c>
      <c r="H670">
        <v>20</v>
      </c>
      <c r="I670">
        <v>20</v>
      </c>
      <c r="J670">
        <v>0</v>
      </c>
      <c r="K670" s="30" t="s">
        <v>25</v>
      </c>
      <c r="M670" t="s">
        <v>704</v>
      </c>
      <c r="N670" t="s">
        <v>783</v>
      </c>
      <c r="O670" t="b">
        <f t="shared" si="20"/>
        <v>1</v>
      </c>
      <c r="P670" t="b">
        <f t="shared" si="21"/>
        <v>1</v>
      </c>
    </row>
    <row r="671" spans="1:16" ht="12.75">
      <c r="A671" t="s">
        <v>22</v>
      </c>
      <c r="B671" t="s">
        <v>1830</v>
      </c>
      <c r="C671" t="s">
        <v>27</v>
      </c>
      <c r="D671" t="s">
        <v>784</v>
      </c>
      <c r="E671">
        <v>0</v>
      </c>
      <c r="F671">
        <v>0</v>
      </c>
      <c r="G671">
        <v>0</v>
      </c>
      <c r="H671">
        <v>62</v>
      </c>
      <c r="I671">
        <v>62</v>
      </c>
      <c r="J671">
        <v>0</v>
      </c>
      <c r="K671" s="30" t="s">
        <v>25</v>
      </c>
      <c r="M671" t="s">
        <v>27</v>
      </c>
      <c r="N671" t="s">
        <v>784</v>
      </c>
      <c r="O671" t="b">
        <f t="shared" si="20"/>
        <v>1</v>
      </c>
      <c r="P671" t="b">
        <f t="shared" si="21"/>
        <v>1</v>
      </c>
    </row>
    <row r="672" spans="1:16" ht="12.75">
      <c r="A672" t="s">
        <v>22</v>
      </c>
      <c r="B672" t="s">
        <v>1831</v>
      </c>
      <c r="C672" t="s">
        <v>289</v>
      </c>
      <c r="D672" t="s">
        <v>785</v>
      </c>
      <c r="E672">
        <v>0</v>
      </c>
      <c r="F672">
        <v>0</v>
      </c>
      <c r="G672">
        <v>0</v>
      </c>
      <c r="H672">
        <v>6</v>
      </c>
      <c r="I672">
        <v>6</v>
      </c>
      <c r="J672">
        <v>0</v>
      </c>
      <c r="K672" s="30" t="s">
        <v>25</v>
      </c>
      <c r="M672" t="s">
        <v>289</v>
      </c>
      <c r="N672" t="s">
        <v>785</v>
      </c>
      <c r="O672" t="b">
        <f t="shared" si="20"/>
        <v>1</v>
      </c>
      <c r="P672" t="b">
        <f t="shared" si="21"/>
        <v>1</v>
      </c>
    </row>
    <row r="673" spans="1:16" ht="12.75">
      <c r="A673" t="s">
        <v>22</v>
      </c>
      <c r="B673" t="s">
        <v>1831</v>
      </c>
      <c r="C673" t="s">
        <v>289</v>
      </c>
      <c r="D673" t="s">
        <v>786</v>
      </c>
      <c r="E673">
        <v>0</v>
      </c>
      <c r="F673">
        <v>0</v>
      </c>
      <c r="G673">
        <v>0</v>
      </c>
      <c r="H673">
        <v>8</v>
      </c>
      <c r="I673">
        <v>8</v>
      </c>
      <c r="J673">
        <v>0</v>
      </c>
      <c r="K673" s="30" t="s">
        <v>25</v>
      </c>
      <c r="M673" t="s">
        <v>289</v>
      </c>
      <c r="N673" t="s">
        <v>786</v>
      </c>
      <c r="O673" t="b">
        <f t="shared" si="20"/>
        <v>1</v>
      </c>
      <c r="P673" t="b">
        <f t="shared" si="21"/>
        <v>1</v>
      </c>
    </row>
    <row r="674" spans="1:16" ht="12.75">
      <c r="A674" t="s">
        <v>22</v>
      </c>
      <c r="B674" t="s">
        <v>1830</v>
      </c>
      <c r="C674" t="s">
        <v>27</v>
      </c>
      <c r="D674" t="s">
        <v>787</v>
      </c>
      <c r="E674">
        <v>0</v>
      </c>
      <c r="F674">
        <v>0</v>
      </c>
      <c r="G674">
        <v>0</v>
      </c>
      <c r="H674">
        <v>8</v>
      </c>
      <c r="I674">
        <v>8</v>
      </c>
      <c r="J674">
        <v>0</v>
      </c>
      <c r="K674" s="30" t="s">
        <v>25</v>
      </c>
      <c r="M674" t="s">
        <v>27</v>
      </c>
      <c r="N674" t="s">
        <v>787</v>
      </c>
      <c r="O674" t="b">
        <f t="shared" si="20"/>
        <v>1</v>
      </c>
      <c r="P674" t="b">
        <f t="shared" si="21"/>
        <v>1</v>
      </c>
    </row>
    <row r="675" spans="1:16" ht="12.75">
      <c r="A675" t="s">
        <v>22</v>
      </c>
      <c r="B675" t="s">
        <v>1830</v>
      </c>
      <c r="C675" t="s">
        <v>726</v>
      </c>
      <c r="D675" t="s">
        <v>788</v>
      </c>
      <c r="E675">
        <v>0</v>
      </c>
      <c r="F675">
        <v>0</v>
      </c>
      <c r="G675">
        <v>0</v>
      </c>
      <c r="H675">
        <v>10</v>
      </c>
      <c r="I675">
        <v>10</v>
      </c>
      <c r="J675">
        <v>0</v>
      </c>
      <c r="K675" s="30" t="s">
        <v>25</v>
      </c>
      <c r="M675" t="s">
        <v>726</v>
      </c>
      <c r="N675" t="s">
        <v>788</v>
      </c>
      <c r="O675" t="b">
        <f t="shared" si="20"/>
        <v>1</v>
      </c>
      <c r="P675" t="b">
        <f t="shared" si="21"/>
        <v>1</v>
      </c>
    </row>
    <row r="676" spans="1:16" ht="12.75">
      <c r="A676" t="s">
        <v>22</v>
      </c>
      <c r="B676" t="s">
        <v>1831</v>
      </c>
      <c r="C676" t="s">
        <v>289</v>
      </c>
      <c r="D676" t="s">
        <v>789</v>
      </c>
      <c r="E676">
        <v>14</v>
      </c>
      <c r="F676">
        <v>14</v>
      </c>
      <c r="G676">
        <v>0</v>
      </c>
      <c r="H676">
        <v>65</v>
      </c>
      <c r="I676">
        <v>65</v>
      </c>
      <c r="J676">
        <v>0</v>
      </c>
      <c r="K676" s="30" t="s">
        <v>25</v>
      </c>
      <c r="M676" t="s">
        <v>289</v>
      </c>
      <c r="N676" t="s">
        <v>789</v>
      </c>
      <c r="O676" t="b">
        <f t="shared" si="20"/>
        <v>1</v>
      </c>
      <c r="P676" t="b">
        <f t="shared" si="21"/>
        <v>1</v>
      </c>
    </row>
    <row r="677" spans="1:16" ht="12.75">
      <c r="A677" t="s">
        <v>22</v>
      </c>
      <c r="B677" t="s">
        <v>1830</v>
      </c>
      <c r="C677" t="s">
        <v>27</v>
      </c>
      <c r="D677" t="s">
        <v>790</v>
      </c>
      <c r="E677">
        <v>2</v>
      </c>
      <c r="F677">
        <v>2</v>
      </c>
      <c r="G677">
        <v>0</v>
      </c>
      <c r="H677">
        <v>8</v>
      </c>
      <c r="I677">
        <v>8</v>
      </c>
      <c r="J677">
        <v>0</v>
      </c>
      <c r="K677" s="30" t="s">
        <v>25</v>
      </c>
      <c r="M677" t="s">
        <v>27</v>
      </c>
      <c r="N677" t="s">
        <v>790</v>
      </c>
      <c r="O677" t="b">
        <f t="shared" si="20"/>
        <v>1</v>
      </c>
      <c r="P677" t="b">
        <f t="shared" si="21"/>
        <v>1</v>
      </c>
    </row>
    <row r="678" spans="1:16" ht="12.75">
      <c r="A678" t="s">
        <v>22</v>
      </c>
      <c r="B678" t="s">
        <v>1830</v>
      </c>
      <c r="C678" t="s">
        <v>27</v>
      </c>
      <c r="D678" t="s">
        <v>791</v>
      </c>
      <c r="E678">
        <v>1</v>
      </c>
      <c r="F678">
        <v>1</v>
      </c>
      <c r="G678">
        <v>0</v>
      </c>
      <c r="H678">
        <v>8</v>
      </c>
      <c r="I678">
        <v>8</v>
      </c>
      <c r="J678">
        <v>0</v>
      </c>
      <c r="K678" s="30" t="s">
        <v>25</v>
      </c>
      <c r="M678" t="s">
        <v>27</v>
      </c>
      <c r="N678" t="s">
        <v>791</v>
      </c>
      <c r="O678" t="b">
        <f t="shared" si="20"/>
        <v>1</v>
      </c>
      <c r="P678" t="b">
        <f t="shared" si="21"/>
        <v>1</v>
      </c>
    </row>
    <row r="679" spans="1:16" ht="12.75">
      <c r="A679" t="s">
        <v>22</v>
      </c>
      <c r="B679" t="s">
        <v>1830</v>
      </c>
      <c r="C679" t="s">
        <v>27</v>
      </c>
      <c r="D679" t="s">
        <v>792</v>
      </c>
      <c r="E679">
        <v>0</v>
      </c>
      <c r="F679">
        <v>0</v>
      </c>
      <c r="G679">
        <v>0</v>
      </c>
      <c r="H679">
        <v>6</v>
      </c>
      <c r="I679">
        <v>6</v>
      </c>
      <c r="J679">
        <v>0</v>
      </c>
      <c r="K679" s="30" t="s">
        <v>25</v>
      </c>
      <c r="M679" t="s">
        <v>27</v>
      </c>
      <c r="N679" t="s">
        <v>792</v>
      </c>
      <c r="O679" t="b">
        <f t="shared" si="20"/>
        <v>1</v>
      </c>
      <c r="P679" t="b">
        <f t="shared" si="21"/>
        <v>1</v>
      </c>
    </row>
    <row r="680" spans="1:16" ht="12.75">
      <c r="A680" t="s">
        <v>22</v>
      </c>
      <c r="B680" t="s">
        <v>1831</v>
      </c>
      <c r="C680" t="s">
        <v>289</v>
      </c>
      <c r="D680" t="s">
        <v>793</v>
      </c>
      <c r="E680">
        <v>0</v>
      </c>
      <c r="F680">
        <v>0</v>
      </c>
      <c r="G680">
        <v>0</v>
      </c>
      <c r="H680">
        <v>15</v>
      </c>
      <c r="I680">
        <v>15</v>
      </c>
      <c r="J680">
        <v>0</v>
      </c>
      <c r="K680" s="30" t="s">
        <v>25</v>
      </c>
      <c r="M680" t="s">
        <v>289</v>
      </c>
      <c r="N680" t="s">
        <v>793</v>
      </c>
      <c r="O680" t="b">
        <f t="shared" si="20"/>
        <v>1</v>
      </c>
      <c r="P680" t="b">
        <f t="shared" si="21"/>
        <v>1</v>
      </c>
    </row>
    <row r="681" spans="1:16" ht="12.75">
      <c r="A681" t="s">
        <v>22</v>
      </c>
      <c r="B681" t="s">
        <v>1830</v>
      </c>
      <c r="C681" t="s">
        <v>675</v>
      </c>
      <c r="D681" t="s">
        <v>794</v>
      </c>
      <c r="E681">
        <v>0</v>
      </c>
      <c r="F681">
        <v>0</v>
      </c>
      <c r="G681">
        <v>0</v>
      </c>
      <c r="H681">
        <v>95</v>
      </c>
      <c r="I681">
        <v>0</v>
      </c>
      <c r="J681">
        <v>95</v>
      </c>
      <c r="K681" s="30" t="s">
        <v>25</v>
      </c>
      <c r="M681" t="s">
        <v>675</v>
      </c>
      <c r="N681" t="s">
        <v>794</v>
      </c>
      <c r="O681" t="b">
        <f t="shared" si="20"/>
        <v>1</v>
      </c>
      <c r="P681" t="b">
        <f t="shared" si="21"/>
        <v>1</v>
      </c>
    </row>
    <row r="682" spans="1:16" ht="12.75">
      <c r="A682" t="s">
        <v>22</v>
      </c>
      <c r="B682" t="s">
        <v>1830</v>
      </c>
      <c r="C682" t="s">
        <v>684</v>
      </c>
      <c r="D682" t="s">
        <v>795</v>
      </c>
      <c r="E682">
        <v>0</v>
      </c>
      <c r="F682">
        <v>0</v>
      </c>
      <c r="G682">
        <v>0</v>
      </c>
      <c r="H682">
        <v>22</v>
      </c>
      <c r="I682">
        <v>22</v>
      </c>
      <c r="J682">
        <v>0</v>
      </c>
      <c r="K682" s="30" t="s">
        <v>25</v>
      </c>
      <c r="M682" t="s">
        <v>684</v>
      </c>
      <c r="N682" t="s">
        <v>795</v>
      </c>
      <c r="O682" t="b">
        <f t="shared" si="20"/>
        <v>1</v>
      </c>
      <c r="P682" t="b">
        <f t="shared" si="21"/>
        <v>1</v>
      </c>
    </row>
    <row r="683" spans="1:16" ht="12.75">
      <c r="A683" t="s">
        <v>22</v>
      </c>
      <c r="B683" t="s">
        <v>1830</v>
      </c>
      <c r="C683" t="s">
        <v>682</v>
      </c>
      <c r="D683" t="s">
        <v>796</v>
      </c>
      <c r="E683">
        <v>14</v>
      </c>
      <c r="F683">
        <v>14</v>
      </c>
      <c r="G683">
        <v>0</v>
      </c>
      <c r="H683">
        <v>18</v>
      </c>
      <c r="I683">
        <v>18</v>
      </c>
      <c r="J683">
        <v>0</v>
      </c>
      <c r="K683" s="30" t="s">
        <v>25</v>
      </c>
      <c r="M683" t="s">
        <v>682</v>
      </c>
      <c r="N683" t="s">
        <v>796</v>
      </c>
      <c r="O683" t="b">
        <f t="shared" si="20"/>
        <v>1</v>
      </c>
      <c r="P683" t="b">
        <f t="shared" si="21"/>
        <v>1</v>
      </c>
    </row>
    <row r="684" spans="1:16" ht="12.75">
      <c r="A684" t="s">
        <v>22</v>
      </c>
      <c r="B684" t="s">
        <v>1830</v>
      </c>
      <c r="C684" t="s">
        <v>704</v>
      </c>
      <c r="D684" t="s">
        <v>797</v>
      </c>
      <c r="E684">
        <v>0</v>
      </c>
      <c r="F684">
        <v>0</v>
      </c>
      <c r="G684">
        <v>0</v>
      </c>
      <c r="H684">
        <v>31</v>
      </c>
      <c r="I684">
        <v>31</v>
      </c>
      <c r="J684">
        <v>0</v>
      </c>
      <c r="K684" s="30" t="s">
        <v>25</v>
      </c>
      <c r="M684" t="s">
        <v>704</v>
      </c>
      <c r="N684" t="s">
        <v>797</v>
      </c>
      <c r="O684" t="b">
        <f t="shared" si="20"/>
        <v>1</v>
      </c>
      <c r="P684" t="b">
        <f t="shared" si="21"/>
        <v>1</v>
      </c>
    </row>
    <row r="685" spans="1:16" ht="12.75">
      <c r="A685" t="s">
        <v>22</v>
      </c>
      <c r="B685" t="s">
        <v>1830</v>
      </c>
      <c r="C685" t="s">
        <v>27</v>
      </c>
      <c r="D685" t="s">
        <v>798</v>
      </c>
      <c r="E685">
        <v>6</v>
      </c>
      <c r="F685">
        <v>6</v>
      </c>
      <c r="G685">
        <v>0</v>
      </c>
      <c r="H685">
        <v>17</v>
      </c>
      <c r="I685">
        <v>17</v>
      </c>
      <c r="J685">
        <v>0</v>
      </c>
      <c r="K685" s="30" t="s">
        <v>25</v>
      </c>
      <c r="M685" t="s">
        <v>27</v>
      </c>
      <c r="N685" t="s">
        <v>798</v>
      </c>
      <c r="O685" t="b">
        <f t="shared" si="20"/>
        <v>1</v>
      </c>
      <c r="P685" t="b">
        <f t="shared" si="21"/>
        <v>1</v>
      </c>
    </row>
    <row r="686" spans="1:16" ht="12.75">
      <c r="A686" t="s">
        <v>22</v>
      </c>
      <c r="B686" t="s">
        <v>1830</v>
      </c>
      <c r="C686" t="s">
        <v>27</v>
      </c>
      <c r="D686" t="s">
        <v>799</v>
      </c>
      <c r="E686">
        <v>0</v>
      </c>
      <c r="F686">
        <v>0</v>
      </c>
      <c r="G686">
        <v>0</v>
      </c>
      <c r="H686">
        <v>12</v>
      </c>
      <c r="I686">
        <v>12</v>
      </c>
      <c r="J686">
        <v>0</v>
      </c>
      <c r="K686" s="30" t="s">
        <v>25</v>
      </c>
      <c r="M686" t="s">
        <v>27</v>
      </c>
      <c r="N686" t="s">
        <v>799</v>
      </c>
      <c r="O686" t="b">
        <f t="shared" si="20"/>
        <v>1</v>
      </c>
      <c r="P686" t="b">
        <f t="shared" si="21"/>
        <v>1</v>
      </c>
    </row>
    <row r="687" spans="1:16" ht="12.75">
      <c r="A687" t="s">
        <v>22</v>
      </c>
      <c r="B687" t="s">
        <v>1831</v>
      </c>
      <c r="C687" t="s">
        <v>291</v>
      </c>
      <c r="D687" t="s">
        <v>800</v>
      </c>
      <c r="E687">
        <v>0</v>
      </c>
      <c r="F687">
        <v>0</v>
      </c>
      <c r="G687">
        <v>0</v>
      </c>
      <c r="H687">
        <v>16</v>
      </c>
      <c r="I687">
        <v>16</v>
      </c>
      <c r="J687">
        <v>0</v>
      </c>
      <c r="K687" s="30" t="s">
        <v>25</v>
      </c>
      <c r="M687" t="s">
        <v>291</v>
      </c>
      <c r="N687" t="s">
        <v>800</v>
      </c>
      <c r="O687" t="b">
        <f t="shared" si="20"/>
        <v>1</v>
      </c>
      <c r="P687" t="b">
        <f t="shared" si="21"/>
        <v>1</v>
      </c>
    </row>
    <row r="688" spans="1:16" ht="12.75">
      <c r="A688" t="s">
        <v>22</v>
      </c>
      <c r="B688" t="s">
        <v>1831</v>
      </c>
      <c r="C688" t="s">
        <v>291</v>
      </c>
      <c r="D688" t="s">
        <v>801</v>
      </c>
      <c r="E688">
        <v>0</v>
      </c>
      <c r="F688">
        <v>0</v>
      </c>
      <c r="G688">
        <v>0</v>
      </c>
      <c r="H688">
        <v>4</v>
      </c>
      <c r="I688">
        <v>4</v>
      </c>
      <c r="J688">
        <v>0</v>
      </c>
      <c r="K688" s="30" t="s">
        <v>25</v>
      </c>
      <c r="M688" t="s">
        <v>291</v>
      </c>
      <c r="N688" t="s">
        <v>801</v>
      </c>
      <c r="O688" t="b">
        <f t="shared" si="20"/>
        <v>1</v>
      </c>
      <c r="P688" t="b">
        <f t="shared" si="21"/>
        <v>1</v>
      </c>
    </row>
    <row r="689" spans="1:16" ht="12.75">
      <c r="A689" t="s">
        <v>22</v>
      </c>
      <c r="B689" t="s">
        <v>1830</v>
      </c>
      <c r="C689" t="s">
        <v>27</v>
      </c>
      <c r="D689" t="s">
        <v>802</v>
      </c>
      <c r="E689">
        <v>1</v>
      </c>
      <c r="F689">
        <v>1</v>
      </c>
      <c r="G689">
        <v>0</v>
      </c>
      <c r="H689">
        <v>9</v>
      </c>
      <c r="I689">
        <v>9</v>
      </c>
      <c r="J689">
        <v>0</v>
      </c>
      <c r="K689" s="30" t="s">
        <v>25</v>
      </c>
      <c r="M689" t="s">
        <v>27</v>
      </c>
      <c r="N689" t="s">
        <v>802</v>
      </c>
      <c r="O689" t="b">
        <f t="shared" si="20"/>
        <v>1</v>
      </c>
      <c r="P689" t="b">
        <f t="shared" si="21"/>
        <v>1</v>
      </c>
    </row>
    <row r="690" spans="1:16" ht="12.75">
      <c r="A690" t="s">
        <v>22</v>
      </c>
      <c r="B690" t="s">
        <v>1831</v>
      </c>
      <c r="C690" t="s">
        <v>293</v>
      </c>
      <c r="D690" t="s">
        <v>803</v>
      </c>
      <c r="E690">
        <v>0</v>
      </c>
      <c r="F690">
        <v>0</v>
      </c>
      <c r="G690">
        <v>0</v>
      </c>
      <c r="H690">
        <v>12</v>
      </c>
      <c r="I690">
        <v>12</v>
      </c>
      <c r="J690">
        <v>0</v>
      </c>
      <c r="K690" s="30" t="s">
        <v>25</v>
      </c>
      <c r="M690" t="s">
        <v>293</v>
      </c>
      <c r="N690" t="s">
        <v>803</v>
      </c>
      <c r="O690" t="b">
        <f t="shared" si="20"/>
        <v>1</v>
      </c>
      <c r="P690" t="b">
        <f t="shared" si="21"/>
        <v>1</v>
      </c>
    </row>
    <row r="691" spans="1:16" ht="12.75">
      <c r="A691" t="s">
        <v>22</v>
      </c>
      <c r="B691" t="s">
        <v>1830</v>
      </c>
      <c r="C691" t="s">
        <v>804</v>
      </c>
      <c r="D691" t="s">
        <v>805</v>
      </c>
      <c r="E691">
        <v>0</v>
      </c>
      <c r="F691">
        <v>0</v>
      </c>
      <c r="G691">
        <v>0</v>
      </c>
      <c r="H691">
        <v>8</v>
      </c>
      <c r="I691">
        <v>8</v>
      </c>
      <c r="J691">
        <v>0</v>
      </c>
      <c r="K691" s="30" t="s">
        <v>25</v>
      </c>
      <c r="M691" t="s">
        <v>804</v>
      </c>
      <c r="N691" t="s">
        <v>805</v>
      </c>
      <c r="O691" t="b">
        <f t="shared" si="20"/>
        <v>1</v>
      </c>
      <c r="P691" t="b">
        <f t="shared" si="21"/>
        <v>1</v>
      </c>
    </row>
    <row r="692" spans="1:16" ht="12.75">
      <c r="A692" t="s">
        <v>22</v>
      </c>
      <c r="B692" t="s">
        <v>1830</v>
      </c>
      <c r="C692" t="s">
        <v>27</v>
      </c>
      <c r="D692" t="s">
        <v>806</v>
      </c>
      <c r="E692">
        <v>0</v>
      </c>
      <c r="F692">
        <v>0</v>
      </c>
      <c r="G692">
        <v>0</v>
      </c>
      <c r="H692">
        <v>6</v>
      </c>
      <c r="I692">
        <v>6</v>
      </c>
      <c r="J692">
        <v>0</v>
      </c>
      <c r="K692" s="30" t="s">
        <v>25</v>
      </c>
      <c r="M692" t="s">
        <v>27</v>
      </c>
      <c r="N692" t="s">
        <v>806</v>
      </c>
      <c r="O692" t="b">
        <f t="shared" si="20"/>
        <v>1</v>
      </c>
      <c r="P692" t="b">
        <f t="shared" si="21"/>
        <v>1</v>
      </c>
    </row>
    <row r="693" spans="1:16" ht="12.75">
      <c r="A693" t="s">
        <v>22</v>
      </c>
      <c r="B693" t="s">
        <v>1830</v>
      </c>
      <c r="C693" t="s">
        <v>748</v>
      </c>
      <c r="D693" t="s">
        <v>807</v>
      </c>
      <c r="E693">
        <v>0</v>
      </c>
      <c r="F693">
        <v>0</v>
      </c>
      <c r="G693">
        <v>0</v>
      </c>
      <c r="H693">
        <v>30</v>
      </c>
      <c r="I693">
        <v>30</v>
      </c>
      <c r="J693">
        <v>0</v>
      </c>
      <c r="K693" s="30" t="s">
        <v>25</v>
      </c>
      <c r="M693" t="s">
        <v>748</v>
      </c>
      <c r="N693" t="s">
        <v>807</v>
      </c>
      <c r="O693" t="b">
        <f t="shared" si="20"/>
        <v>1</v>
      </c>
      <c r="P693" t="b">
        <f t="shared" si="21"/>
        <v>1</v>
      </c>
    </row>
    <row r="694" spans="1:16" ht="12.75">
      <c r="A694" t="s">
        <v>22</v>
      </c>
      <c r="B694" t="s">
        <v>1830</v>
      </c>
      <c r="C694" t="s">
        <v>695</v>
      </c>
      <c r="D694" t="s">
        <v>808</v>
      </c>
      <c r="E694">
        <v>0</v>
      </c>
      <c r="F694">
        <v>0</v>
      </c>
      <c r="G694">
        <v>0</v>
      </c>
      <c r="H694">
        <v>6</v>
      </c>
      <c r="I694">
        <v>6</v>
      </c>
      <c r="J694">
        <v>0</v>
      </c>
      <c r="K694" s="30" t="s">
        <v>25</v>
      </c>
      <c r="M694" t="s">
        <v>695</v>
      </c>
      <c r="N694" t="s">
        <v>808</v>
      </c>
      <c r="O694" t="b">
        <f t="shared" si="20"/>
        <v>1</v>
      </c>
      <c r="P694" t="b">
        <f t="shared" si="21"/>
        <v>1</v>
      </c>
    </row>
    <row r="695" spans="1:16" ht="12.75">
      <c r="A695" t="s">
        <v>22</v>
      </c>
      <c r="B695" t="s">
        <v>1830</v>
      </c>
      <c r="C695" t="s">
        <v>27</v>
      </c>
      <c r="D695" t="s">
        <v>809</v>
      </c>
      <c r="E695">
        <v>0</v>
      </c>
      <c r="F695">
        <v>0</v>
      </c>
      <c r="G695">
        <v>0</v>
      </c>
      <c r="H695">
        <v>11</v>
      </c>
      <c r="I695">
        <v>11</v>
      </c>
      <c r="J695">
        <v>0</v>
      </c>
      <c r="K695" s="30" t="s">
        <v>25</v>
      </c>
      <c r="M695" t="s">
        <v>27</v>
      </c>
      <c r="N695" t="s">
        <v>809</v>
      </c>
      <c r="O695" t="b">
        <f t="shared" si="20"/>
        <v>1</v>
      </c>
      <c r="P695" t="b">
        <f t="shared" si="21"/>
        <v>1</v>
      </c>
    </row>
    <row r="696" spans="1:16" ht="12.75">
      <c r="A696" t="s">
        <v>22</v>
      </c>
      <c r="B696" t="s">
        <v>1830</v>
      </c>
      <c r="C696" t="s">
        <v>27</v>
      </c>
      <c r="D696" t="s">
        <v>810</v>
      </c>
      <c r="E696">
        <v>0</v>
      </c>
      <c r="F696">
        <v>0</v>
      </c>
      <c r="G696">
        <v>0</v>
      </c>
      <c r="H696">
        <v>4</v>
      </c>
      <c r="I696">
        <v>4</v>
      </c>
      <c r="J696">
        <v>0</v>
      </c>
      <c r="K696" s="30" t="s">
        <v>25</v>
      </c>
      <c r="M696" t="s">
        <v>27</v>
      </c>
      <c r="N696" t="s">
        <v>810</v>
      </c>
      <c r="O696" t="b">
        <f t="shared" si="20"/>
        <v>1</v>
      </c>
      <c r="P696" t="b">
        <f t="shared" si="21"/>
        <v>1</v>
      </c>
    </row>
    <row r="697" spans="1:16" ht="12.75">
      <c r="A697" t="s">
        <v>22</v>
      </c>
      <c r="B697" t="s">
        <v>1830</v>
      </c>
      <c r="C697" t="s">
        <v>27</v>
      </c>
      <c r="D697" t="s">
        <v>811</v>
      </c>
      <c r="E697">
        <v>0</v>
      </c>
      <c r="F697">
        <v>0</v>
      </c>
      <c r="G697">
        <v>0</v>
      </c>
      <c r="H697">
        <v>9</v>
      </c>
      <c r="I697">
        <v>9</v>
      </c>
      <c r="J697">
        <v>0</v>
      </c>
      <c r="K697" s="30" t="s">
        <v>25</v>
      </c>
      <c r="M697" t="s">
        <v>27</v>
      </c>
      <c r="N697" t="s">
        <v>811</v>
      </c>
      <c r="O697" t="b">
        <f t="shared" si="20"/>
        <v>1</v>
      </c>
      <c r="P697" t="b">
        <f t="shared" si="21"/>
        <v>1</v>
      </c>
    </row>
    <row r="698" spans="1:16" ht="12.75">
      <c r="A698" t="s">
        <v>22</v>
      </c>
      <c r="B698" t="s">
        <v>1830</v>
      </c>
      <c r="C698" t="s">
        <v>704</v>
      </c>
      <c r="D698" t="s">
        <v>812</v>
      </c>
      <c r="E698">
        <v>0</v>
      </c>
      <c r="F698">
        <v>0</v>
      </c>
      <c r="G698">
        <v>0</v>
      </c>
      <c r="H698">
        <v>10</v>
      </c>
      <c r="I698">
        <v>10</v>
      </c>
      <c r="J698">
        <v>0</v>
      </c>
      <c r="K698" s="30" t="s">
        <v>25</v>
      </c>
      <c r="M698" t="s">
        <v>704</v>
      </c>
      <c r="N698" t="s">
        <v>812</v>
      </c>
      <c r="O698" t="b">
        <f t="shared" si="20"/>
        <v>1</v>
      </c>
      <c r="P698" t="b">
        <f t="shared" si="21"/>
        <v>1</v>
      </c>
    </row>
    <row r="699" spans="1:16" ht="12.75">
      <c r="A699" t="s">
        <v>22</v>
      </c>
      <c r="B699" t="s">
        <v>1830</v>
      </c>
      <c r="C699" t="s">
        <v>682</v>
      </c>
      <c r="D699" t="s">
        <v>813</v>
      </c>
      <c r="E699">
        <v>0</v>
      </c>
      <c r="F699">
        <v>0</v>
      </c>
      <c r="G699">
        <v>0</v>
      </c>
      <c r="H699">
        <v>30</v>
      </c>
      <c r="I699">
        <v>30</v>
      </c>
      <c r="J699">
        <v>0</v>
      </c>
      <c r="K699" s="30" t="s">
        <v>25</v>
      </c>
      <c r="M699" t="s">
        <v>682</v>
      </c>
      <c r="N699" t="s">
        <v>813</v>
      </c>
      <c r="O699" t="b">
        <f t="shared" si="20"/>
        <v>1</v>
      </c>
      <c r="P699" t="b">
        <f t="shared" si="21"/>
        <v>1</v>
      </c>
    </row>
    <row r="700" spans="1:16" ht="12.75">
      <c r="A700" t="s">
        <v>22</v>
      </c>
      <c r="B700" t="s">
        <v>1830</v>
      </c>
      <c r="C700" t="s">
        <v>804</v>
      </c>
      <c r="D700" t="s">
        <v>814</v>
      </c>
      <c r="E700">
        <v>0</v>
      </c>
      <c r="F700">
        <v>0</v>
      </c>
      <c r="G700">
        <v>0</v>
      </c>
      <c r="H700">
        <v>8</v>
      </c>
      <c r="I700">
        <v>8</v>
      </c>
      <c r="J700">
        <v>0</v>
      </c>
      <c r="K700" s="30" t="s">
        <v>25</v>
      </c>
      <c r="M700" t="s">
        <v>804</v>
      </c>
      <c r="N700" t="s">
        <v>814</v>
      </c>
      <c r="O700" t="b">
        <f t="shared" si="20"/>
        <v>1</v>
      </c>
      <c r="P700" t="b">
        <f t="shared" si="21"/>
        <v>1</v>
      </c>
    </row>
    <row r="701" spans="1:16" ht="12.75">
      <c r="A701" t="s">
        <v>22</v>
      </c>
      <c r="B701" t="s">
        <v>1830</v>
      </c>
      <c r="C701" t="s">
        <v>695</v>
      </c>
      <c r="D701" t="s">
        <v>815</v>
      </c>
      <c r="E701">
        <v>0</v>
      </c>
      <c r="F701">
        <v>0</v>
      </c>
      <c r="G701">
        <v>0</v>
      </c>
      <c r="H701">
        <v>9</v>
      </c>
      <c r="I701">
        <v>9</v>
      </c>
      <c r="J701">
        <v>0</v>
      </c>
      <c r="K701" s="30" t="s">
        <v>25</v>
      </c>
      <c r="M701" t="s">
        <v>695</v>
      </c>
      <c r="N701" t="s">
        <v>815</v>
      </c>
      <c r="O701" t="b">
        <f t="shared" si="20"/>
        <v>1</v>
      </c>
      <c r="P701" t="b">
        <f t="shared" si="21"/>
        <v>1</v>
      </c>
    </row>
    <row r="702" spans="1:16" ht="12.75">
      <c r="A702" t="s">
        <v>22</v>
      </c>
      <c r="B702" t="s">
        <v>1830</v>
      </c>
      <c r="C702" t="s">
        <v>27</v>
      </c>
      <c r="D702" t="s">
        <v>816</v>
      </c>
      <c r="E702">
        <v>0</v>
      </c>
      <c r="F702">
        <v>0</v>
      </c>
      <c r="G702">
        <v>0</v>
      </c>
      <c r="H702">
        <v>90</v>
      </c>
      <c r="I702">
        <v>90</v>
      </c>
      <c r="J702">
        <v>0</v>
      </c>
      <c r="K702" s="30" t="s">
        <v>25</v>
      </c>
      <c r="M702" t="s">
        <v>27</v>
      </c>
      <c r="N702" t="s">
        <v>816</v>
      </c>
      <c r="O702" t="b">
        <f t="shared" si="20"/>
        <v>1</v>
      </c>
      <c r="P702" t="b">
        <f t="shared" si="21"/>
        <v>1</v>
      </c>
    </row>
    <row r="703" spans="1:16" ht="12.75">
      <c r="A703" t="s">
        <v>22</v>
      </c>
      <c r="B703" t="s">
        <v>1830</v>
      </c>
      <c r="C703" t="s">
        <v>726</v>
      </c>
      <c r="D703" t="s">
        <v>817</v>
      </c>
      <c r="E703">
        <v>4</v>
      </c>
      <c r="F703">
        <v>4</v>
      </c>
      <c r="G703">
        <v>0</v>
      </c>
      <c r="H703">
        <v>10</v>
      </c>
      <c r="I703">
        <v>10</v>
      </c>
      <c r="J703">
        <v>0</v>
      </c>
      <c r="K703" s="30" t="s">
        <v>25</v>
      </c>
      <c r="M703" t="s">
        <v>726</v>
      </c>
      <c r="N703" t="s">
        <v>817</v>
      </c>
      <c r="O703" t="b">
        <f t="shared" si="20"/>
        <v>1</v>
      </c>
      <c r="P703" t="b">
        <f t="shared" si="21"/>
        <v>1</v>
      </c>
    </row>
    <row r="704" spans="1:16" ht="12.75">
      <c r="A704" t="s">
        <v>22</v>
      </c>
      <c r="B704" t="s">
        <v>1830</v>
      </c>
      <c r="C704" t="s">
        <v>404</v>
      </c>
      <c r="D704" t="s">
        <v>818</v>
      </c>
      <c r="E704">
        <v>0</v>
      </c>
      <c r="F704">
        <v>0</v>
      </c>
      <c r="G704">
        <v>0</v>
      </c>
      <c r="H704">
        <v>20</v>
      </c>
      <c r="I704">
        <v>20</v>
      </c>
      <c r="J704">
        <v>0</v>
      </c>
      <c r="K704" s="30" t="s">
        <v>25</v>
      </c>
      <c r="M704" t="s">
        <v>404</v>
      </c>
      <c r="N704" t="s">
        <v>818</v>
      </c>
      <c r="O704" t="b">
        <f t="shared" si="20"/>
        <v>1</v>
      </c>
      <c r="P704" t="b">
        <f t="shared" si="21"/>
        <v>1</v>
      </c>
    </row>
    <row r="705" spans="1:16" ht="12.75">
      <c r="A705" t="s">
        <v>22</v>
      </c>
      <c r="B705" t="s">
        <v>1830</v>
      </c>
      <c r="C705" t="s">
        <v>27</v>
      </c>
      <c r="D705" t="s">
        <v>819</v>
      </c>
      <c r="E705">
        <v>6</v>
      </c>
      <c r="F705">
        <v>6</v>
      </c>
      <c r="G705">
        <v>0</v>
      </c>
      <c r="H705">
        <v>19</v>
      </c>
      <c r="I705">
        <v>19</v>
      </c>
      <c r="J705">
        <v>0</v>
      </c>
      <c r="K705" s="30" t="s">
        <v>25</v>
      </c>
      <c r="M705" t="s">
        <v>27</v>
      </c>
      <c r="N705" t="s">
        <v>819</v>
      </c>
      <c r="O705" t="b">
        <f t="shared" si="20"/>
        <v>1</v>
      </c>
      <c r="P705" t="b">
        <f t="shared" si="21"/>
        <v>1</v>
      </c>
    </row>
    <row r="706" spans="1:16" ht="12.75">
      <c r="A706" t="s">
        <v>22</v>
      </c>
      <c r="B706" t="s">
        <v>1830</v>
      </c>
      <c r="C706" t="s">
        <v>27</v>
      </c>
      <c r="D706" t="s">
        <v>820</v>
      </c>
      <c r="E706">
        <v>0</v>
      </c>
      <c r="F706">
        <v>0</v>
      </c>
      <c r="G706">
        <v>0</v>
      </c>
      <c r="H706">
        <v>12</v>
      </c>
      <c r="I706">
        <v>12</v>
      </c>
      <c r="J706">
        <v>0</v>
      </c>
      <c r="K706" s="30" t="s">
        <v>25</v>
      </c>
      <c r="M706" t="s">
        <v>27</v>
      </c>
      <c r="N706" t="s">
        <v>820</v>
      </c>
      <c r="O706" t="b">
        <f t="shared" si="20"/>
        <v>1</v>
      </c>
      <c r="P706" t="b">
        <f t="shared" si="21"/>
        <v>1</v>
      </c>
    </row>
    <row r="707" spans="1:16" ht="12.75">
      <c r="A707" t="s">
        <v>22</v>
      </c>
      <c r="B707" t="s">
        <v>1830</v>
      </c>
      <c r="C707" t="s">
        <v>27</v>
      </c>
      <c r="D707" t="s">
        <v>821</v>
      </c>
      <c r="E707">
        <v>3</v>
      </c>
      <c r="F707">
        <v>3</v>
      </c>
      <c r="G707">
        <v>0</v>
      </c>
      <c r="H707">
        <v>8</v>
      </c>
      <c r="I707">
        <v>8</v>
      </c>
      <c r="J707">
        <v>0</v>
      </c>
      <c r="K707" s="30" t="s">
        <v>25</v>
      </c>
      <c r="M707" t="s">
        <v>27</v>
      </c>
      <c r="N707" t="s">
        <v>821</v>
      </c>
      <c r="O707" t="b">
        <f aca="true" t="shared" si="22" ref="O707:O770">C707=M707</f>
        <v>1</v>
      </c>
      <c r="P707" t="b">
        <f aca="true" t="shared" si="23" ref="P707:P770">D707=N707</f>
        <v>1</v>
      </c>
    </row>
    <row r="708" spans="1:16" ht="12.75">
      <c r="A708" t="s">
        <v>22</v>
      </c>
      <c r="B708" t="s">
        <v>1830</v>
      </c>
      <c r="C708" t="s">
        <v>27</v>
      </c>
      <c r="D708" t="s">
        <v>822</v>
      </c>
      <c r="E708">
        <v>0</v>
      </c>
      <c r="F708">
        <v>0</v>
      </c>
      <c r="G708">
        <v>0</v>
      </c>
      <c r="H708">
        <v>6</v>
      </c>
      <c r="I708">
        <v>6</v>
      </c>
      <c r="J708">
        <v>0</v>
      </c>
      <c r="K708" s="30" t="s">
        <v>25</v>
      </c>
      <c r="M708" t="s">
        <v>27</v>
      </c>
      <c r="N708" t="s">
        <v>822</v>
      </c>
      <c r="O708" t="b">
        <f t="shared" si="22"/>
        <v>1</v>
      </c>
      <c r="P708" t="b">
        <f t="shared" si="23"/>
        <v>1</v>
      </c>
    </row>
    <row r="709" spans="1:16" ht="12.75">
      <c r="A709" t="s">
        <v>22</v>
      </c>
      <c r="B709" t="s">
        <v>1830</v>
      </c>
      <c r="C709" t="s">
        <v>27</v>
      </c>
      <c r="D709" t="s">
        <v>823</v>
      </c>
      <c r="E709">
        <v>0</v>
      </c>
      <c r="F709">
        <v>0</v>
      </c>
      <c r="G709">
        <v>0</v>
      </c>
      <c r="H709">
        <v>6</v>
      </c>
      <c r="I709">
        <v>6</v>
      </c>
      <c r="J709">
        <v>0</v>
      </c>
      <c r="K709" s="30" t="s">
        <v>25</v>
      </c>
      <c r="M709" t="s">
        <v>27</v>
      </c>
      <c r="N709" t="s">
        <v>823</v>
      </c>
      <c r="O709" t="b">
        <f t="shared" si="22"/>
        <v>1</v>
      </c>
      <c r="P709" t="b">
        <f t="shared" si="23"/>
        <v>1</v>
      </c>
    </row>
    <row r="710" spans="1:16" ht="12.75">
      <c r="A710" t="s">
        <v>22</v>
      </c>
      <c r="B710" t="s">
        <v>1830</v>
      </c>
      <c r="C710" t="s">
        <v>27</v>
      </c>
      <c r="D710" t="s">
        <v>824</v>
      </c>
      <c r="E710">
        <v>0</v>
      </c>
      <c r="F710">
        <v>0</v>
      </c>
      <c r="G710">
        <v>0</v>
      </c>
      <c r="H710">
        <v>5</v>
      </c>
      <c r="I710">
        <v>5</v>
      </c>
      <c r="J710">
        <v>0</v>
      </c>
      <c r="K710" s="30" t="s">
        <v>25</v>
      </c>
      <c r="M710" t="s">
        <v>27</v>
      </c>
      <c r="N710" t="s">
        <v>824</v>
      </c>
      <c r="O710" t="b">
        <f t="shared" si="22"/>
        <v>1</v>
      </c>
      <c r="P710" t="b">
        <f t="shared" si="23"/>
        <v>1</v>
      </c>
    </row>
    <row r="711" spans="1:16" ht="12.75">
      <c r="A711" t="s">
        <v>22</v>
      </c>
      <c r="B711" t="s">
        <v>1831</v>
      </c>
      <c r="C711" t="s">
        <v>300</v>
      </c>
      <c r="D711" t="s">
        <v>825</v>
      </c>
      <c r="E711">
        <v>0</v>
      </c>
      <c r="F711">
        <v>0</v>
      </c>
      <c r="G711">
        <v>0</v>
      </c>
      <c r="H711">
        <v>47</v>
      </c>
      <c r="I711">
        <v>47</v>
      </c>
      <c r="J711">
        <v>0</v>
      </c>
      <c r="K711" s="30" t="s">
        <v>25</v>
      </c>
      <c r="M711" t="s">
        <v>300</v>
      </c>
      <c r="N711" t="s">
        <v>825</v>
      </c>
      <c r="O711" t="b">
        <f t="shared" si="22"/>
        <v>1</v>
      </c>
      <c r="P711" t="b">
        <f t="shared" si="23"/>
        <v>1</v>
      </c>
    </row>
    <row r="712" spans="1:16" ht="12.75">
      <c r="A712" t="s">
        <v>22</v>
      </c>
      <c r="B712" t="s">
        <v>1831</v>
      </c>
      <c r="C712" t="s">
        <v>316</v>
      </c>
      <c r="D712" t="s">
        <v>826</v>
      </c>
      <c r="E712">
        <v>0</v>
      </c>
      <c r="F712">
        <v>0</v>
      </c>
      <c r="G712">
        <v>0</v>
      </c>
      <c r="H712">
        <v>12</v>
      </c>
      <c r="I712">
        <v>12</v>
      </c>
      <c r="J712">
        <v>0</v>
      </c>
      <c r="K712" s="30" t="s">
        <v>25</v>
      </c>
      <c r="M712" t="s">
        <v>316</v>
      </c>
      <c r="N712" t="s">
        <v>826</v>
      </c>
      <c r="O712" t="b">
        <f t="shared" si="22"/>
        <v>1</v>
      </c>
      <c r="P712" t="b">
        <f t="shared" si="23"/>
        <v>1</v>
      </c>
    </row>
    <row r="713" spans="1:16" ht="12.75">
      <c r="A713" t="s">
        <v>22</v>
      </c>
      <c r="B713" t="s">
        <v>1831</v>
      </c>
      <c r="C713" t="s">
        <v>316</v>
      </c>
      <c r="D713" t="s">
        <v>827</v>
      </c>
      <c r="E713">
        <v>0</v>
      </c>
      <c r="F713">
        <v>0</v>
      </c>
      <c r="G713">
        <v>0</v>
      </c>
      <c r="H713">
        <v>8</v>
      </c>
      <c r="I713">
        <v>8</v>
      </c>
      <c r="J713">
        <v>0</v>
      </c>
      <c r="K713" s="30" t="s">
        <v>25</v>
      </c>
      <c r="M713" t="s">
        <v>316</v>
      </c>
      <c r="N713" t="s">
        <v>827</v>
      </c>
      <c r="O713" t="b">
        <f t="shared" si="22"/>
        <v>1</v>
      </c>
      <c r="P713" t="b">
        <f t="shared" si="23"/>
        <v>1</v>
      </c>
    </row>
    <row r="714" spans="1:16" ht="12.75">
      <c r="A714" t="s">
        <v>22</v>
      </c>
      <c r="B714" t="s">
        <v>1831</v>
      </c>
      <c r="C714" t="s">
        <v>332</v>
      </c>
      <c r="D714" t="s">
        <v>828</v>
      </c>
      <c r="E714">
        <v>0</v>
      </c>
      <c r="F714">
        <v>0</v>
      </c>
      <c r="G714">
        <v>0</v>
      </c>
      <c r="H714">
        <v>28</v>
      </c>
      <c r="I714">
        <v>28</v>
      </c>
      <c r="J714">
        <v>0</v>
      </c>
      <c r="K714" s="30" t="s">
        <v>25</v>
      </c>
      <c r="M714" t="s">
        <v>332</v>
      </c>
      <c r="N714" t="s">
        <v>828</v>
      </c>
      <c r="O714" t="b">
        <f t="shared" si="22"/>
        <v>1</v>
      </c>
      <c r="P714" t="b">
        <f t="shared" si="23"/>
        <v>1</v>
      </c>
    </row>
    <row r="715" spans="1:16" ht="12.75">
      <c r="A715" t="s">
        <v>22</v>
      </c>
      <c r="B715" t="s">
        <v>1831</v>
      </c>
      <c r="C715" t="s">
        <v>332</v>
      </c>
      <c r="D715" t="s">
        <v>829</v>
      </c>
      <c r="E715">
        <v>8</v>
      </c>
      <c r="F715">
        <v>8</v>
      </c>
      <c r="G715">
        <v>0</v>
      </c>
      <c r="H715">
        <v>18</v>
      </c>
      <c r="I715">
        <v>18</v>
      </c>
      <c r="J715">
        <v>0</v>
      </c>
      <c r="K715" s="30" t="s">
        <v>25</v>
      </c>
      <c r="M715" t="s">
        <v>332</v>
      </c>
      <c r="N715" t="s">
        <v>829</v>
      </c>
      <c r="O715" t="b">
        <f t="shared" si="22"/>
        <v>1</v>
      </c>
      <c r="P715" t="b">
        <f t="shared" si="23"/>
        <v>1</v>
      </c>
    </row>
    <row r="716" spans="1:16" ht="12.75">
      <c r="A716" t="s">
        <v>22</v>
      </c>
      <c r="B716" t="s">
        <v>1830</v>
      </c>
      <c r="C716" t="s">
        <v>27</v>
      </c>
      <c r="D716" t="s">
        <v>830</v>
      </c>
      <c r="E716">
        <v>8</v>
      </c>
      <c r="F716">
        <v>8</v>
      </c>
      <c r="G716">
        <v>0</v>
      </c>
      <c r="H716">
        <v>23</v>
      </c>
      <c r="I716">
        <v>23</v>
      </c>
      <c r="J716">
        <v>0</v>
      </c>
      <c r="K716" s="30" t="s">
        <v>25</v>
      </c>
      <c r="M716" t="s">
        <v>27</v>
      </c>
      <c r="N716" t="s">
        <v>830</v>
      </c>
      <c r="O716" t="b">
        <f t="shared" si="22"/>
        <v>1</v>
      </c>
      <c r="P716" t="b">
        <f t="shared" si="23"/>
        <v>1</v>
      </c>
    </row>
    <row r="717" spans="1:16" ht="12.75">
      <c r="A717" t="s">
        <v>22</v>
      </c>
      <c r="B717" t="s">
        <v>1830</v>
      </c>
      <c r="C717" t="s">
        <v>27</v>
      </c>
      <c r="D717" t="s">
        <v>831</v>
      </c>
      <c r="E717">
        <v>12</v>
      </c>
      <c r="F717">
        <v>12</v>
      </c>
      <c r="G717">
        <v>0</v>
      </c>
      <c r="H717">
        <v>24</v>
      </c>
      <c r="I717">
        <v>24</v>
      </c>
      <c r="J717">
        <v>0</v>
      </c>
      <c r="K717" s="30" t="s">
        <v>25</v>
      </c>
      <c r="M717" t="s">
        <v>27</v>
      </c>
      <c r="N717" t="s">
        <v>831</v>
      </c>
      <c r="O717" t="b">
        <f t="shared" si="22"/>
        <v>1</v>
      </c>
      <c r="P717" t="b">
        <f t="shared" si="23"/>
        <v>1</v>
      </c>
    </row>
    <row r="718" spans="1:16" ht="12.75">
      <c r="A718" t="s">
        <v>22</v>
      </c>
      <c r="B718" t="s">
        <v>1830</v>
      </c>
      <c r="C718" t="s">
        <v>704</v>
      </c>
      <c r="D718" t="s">
        <v>832</v>
      </c>
      <c r="E718">
        <v>0</v>
      </c>
      <c r="F718">
        <v>0</v>
      </c>
      <c r="G718">
        <v>0</v>
      </c>
      <c r="H718">
        <v>8</v>
      </c>
      <c r="I718">
        <v>8</v>
      </c>
      <c r="J718">
        <v>0</v>
      </c>
      <c r="K718" s="30" t="s">
        <v>25</v>
      </c>
      <c r="M718" t="s">
        <v>704</v>
      </c>
      <c r="N718" t="s">
        <v>832</v>
      </c>
      <c r="O718" t="b">
        <f t="shared" si="22"/>
        <v>1</v>
      </c>
      <c r="P718" t="b">
        <f t="shared" si="23"/>
        <v>1</v>
      </c>
    </row>
    <row r="719" spans="1:16" ht="12.75">
      <c r="A719" t="s">
        <v>22</v>
      </c>
      <c r="B719" t="s">
        <v>1831</v>
      </c>
      <c r="C719" t="s">
        <v>187</v>
      </c>
      <c r="D719" t="s">
        <v>833</v>
      </c>
      <c r="E719">
        <v>0</v>
      </c>
      <c r="F719">
        <v>0</v>
      </c>
      <c r="G719">
        <v>0</v>
      </c>
      <c r="H719">
        <v>133</v>
      </c>
      <c r="I719">
        <v>80</v>
      </c>
      <c r="J719">
        <v>53</v>
      </c>
      <c r="K719" s="30" t="s">
        <v>25</v>
      </c>
      <c r="M719" t="s">
        <v>187</v>
      </c>
      <c r="N719" t="s">
        <v>833</v>
      </c>
      <c r="O719" t="b">
        <f t="shared" si="22"/>
        <v>1</v>
      </c>
      <c r="P719" t="b">
        <f t="shared" si="23"/>
        <v>1</v>
      </c>
    </row>
    <row r="720" spans="1:16" ht="12.75">
      <c r="A720" t="s">
        <v>22</v>
      </c>
      <c r="B720" t="s">
        <v>1830</v>
      </c>
      <c r="C720" t="s">
        <v>27</v>
      </c>
      <c r="D720" t="s">
        <v>834</v>
      </c>
      <c r="E720">
        <v>0</v>
      </c>
      <c r="F720">
        <v>0</v>
      </c>
      <c r="G720">
        <v>0</v>
      </c>
      <c r="H720">
        <v>10</v>
      </c>
      <c r="I720">
        <v>10</v>
      </c>
      <c r="J720">
        <v>0</v>
      </c>
      <c r="K720" s="30" t="s">
        <v>25</v>
      </c>
      <c r="M720" t="s">
        <v>27</v>
      </c>
      <c r="N720" t="s">
        <v>834</v>
      </c>
      <c r="O720" t="b">
        <f t="shared" si="22"/>
        <v>1</v>
      </c>
      <c r="P720" t="b">
        <f t="shared" si="23"/>
        <v>1</v>
      </c>
    </row>
    <row r="721" spans="1:16" ht="12.75">
      <c r="A721" t="s">
        <v>22</v>
      </c>
      <c r="B721" t="s">
        <v>1830</v>
      </c>
      <c r="C721" t="s">
        <v>27</v>
      </c>
      <c r="D721" t="s">
        <v>835</v>
      </c>
      <c r="E721">
        <v>3</v>
      </c>
      <c r="F721">
        <v>3</v>
      </c>
      <c r="G721">
        <v>0</v>
      </c>
      <c r="H721">
        <v>9</v>
      </c>
      <c r="I721">
        <v>9</v>
      </c>
      <c r="J721">
        <v>0</v>
      </c>
      <c r="K721" s="30" t="s">
        <v>25</v>
      </c>
      <c r="M721" t="s">
        <v>27</v>
      </c>
      <c r="N721" t="s">
        <v>835</v>
      </c>
      <c r="O721" t="b">
        <f t="shared" si="22"/>
        <v>1</v>
      </c>
      <c r="P721" t="b">
        <f t="shared" si="23"/>
        <v>1</v>
      </c>
    </row>
    <row r="722" spans="1:16" ht="12.75">
      <c r="A722" t="s">
        <v>22</v>
      </c>
      <c r="B722" t="s">
        <v>1830</v>
      </c>
      <c r="C722" t="s">
        <v>27</v>
      </c>
      <c r="D722" t="s">
        <v>836</v>
      </c>
      <c r="E722">
        <v>0</v>
      </c>
      <c r="F722">
        <v>0</v>
      </c>
      <c r="G722">
        <v>0</v>
      </c>
      <c r="H722">
        <v>5</v>
      </c>
      <c r="I722">
        <v>5</v>
      </c>
      <c r="J722">
        <v>0</v>
      </c>
      <c r="K722" s="30" t="s">
        <v>25</v>
      </c>
      <c r="M722" t="s">
        <v>27</v>
      </c>
      <c r="N722" t="s">
        <v>836</v>
      </c>
      <c r="O722" t="b">
        <f t="shared" si="22"/>
        <v>1</v>
      </c>
      <c r="P722" t="b">
        <f t="shared" si="23"/>
        <v>1</v>
      </c>
    </row>
    <row r="723" spans="1:16" ht="12.75">
      <c r="A723" t="s">
        <v>22</v>
      </c>
      <c r="B723" t="s">
        <v>1830</v>
      </c>
      <c r="C723" t="s">
        <v>27</v>
      </c>
      <c r="D723" t="s">
        <v>837</v>
      </c>
      <c r="E723">
        <v>4</v>
      </c>
      <c r="F723">
        <v>4</v>
      </c>
      <c r="G723">
        <v>0</v>
      </c>
      <c r="H723">
        <v>8</v>
      </c>
      <c r="I723">
        <v>8</v>
      </c>
      <c r="J723">
        <v>0</v>
      </c>
      <c r="K723" s="30" t="s">
        <v>25</v>
      </c>
      <c r="M723" t="s">
        <v>27</v>
      </c>
      <c r="N723" t="s">
        <v>837</v>
      </c>
      <c r="O723" t="b">
        <f t="shared" si="22"/>
        <v>1</v>
      </c>
      <c r="P723" t="b">
        <f t="shared" si="23"/>
        <v>1</v>
      </c>
    </row>
    <row r="724" spans="1:16" ht="12.75">
      <c r="A724" t="s">
        <v>22</v>
      </c>
      <c r="B724" t="s">
        <v>1831</v>
      </c>
      <c r="C724" t="s">
        <v>210</v>
      </c>
      <c r="D724" t="s">
        <v>838</v>
      </c>
      <c r="E724">
        <v>0</v>
      </c>
      <c r="F724">
        <v>0</v>
      </c>
      <c r="G724">
        <v>0</v>
      </c>
      <c r="H724">
        <v>16</v>
      </c>
      <c r="I724">
        <v>16</v>
      </c>
      <c r="J724">
        <v>0</v>
      </c>
      <c r="K724" s="30" t="s">
        <v>25</v>
      </c>
      <c r="M724" t="s">
        <v>210</v>
      </c>
      <c r="N724" t="s">
        <v>838</v>
      </c>
      <c r="O724" t="b">
        <f t="shared" si="22"/>
        <v>1</v>
      </c>
      <c r="P724" t="b">
        <f t="shared" si="23"/>
        <v>1</v>
      </c>
    </row>
    <row r="725" spans="1:16" ht="12.75">
      <c r="A725" t="s">
        <v>22</v>
      </c>
      <c r="B725" t="s">
        <v>1830</v>
      </c>
      <c r="C725" t="s">
        <v>839</v>
      </c>
      <c r="D725" t="s">
        <v>840</v>
      </c>
      <c r="E725">
        <v>20</v>
      </c>
      <c r="F725">
        <v>20</v>
      </c>
      <c r="G725">
        <v>0</v>
      </c>
      <c r="H725">
        <v>107</v>
      </c>
      <c r="I725">
        <v>32</v>
      </c>
      <c r="J725">
        <v>75</v>
      </c>
      <c r="K725" s="30" t="s">
        <v>25</v>
      </c>
      <c r="M725" t="s">
        <v>839</v>
      </c>
      <c r="N725" t="s">
        <v>840</v>
      </c>
      <c r="O725" t="b">
        <f t="shared" si="22"/>
        <v>1</v>
      </c>
      <c r="P725" t="b">
        <f t="shared" si="23"/>
        <v>1</v>
      </c>
    </row>
    <row r="726" spans="1:16" ht="12.75">
      <c r="A726" t="s">
        <v>22</v>
      </c>
      <c r="B726" t="s">
        <v>1831</v>
      </c>
      <c r="C726" t="s">
        <v>225</v>
      </c>
      <c r="D726" t="s">
        <v>841</v>
      </c>
      <c r="E726">
        <v>0</v>
      </c>
      <c r="F726">
        <v>0</v>
      </c>
      <c r="G726">
        <v>0</v>
      </c>
      <c r="H726">
        <v>10</v>
      </c>
      <c r="I726">
        <v>10</v>
      </c>
      <c r="J726">
        <v>0</v>
      </c>
      <c r="K726" s="30" t="s">
        <v>25</v>
      </c>
      <c r="M726" t="s">
        <v>225</v>
      </c>
      <c r="N726" t="s">
        <v>841</v>
      </c>
      <c r="O726" t="b">
        <f t="shared" si="22"/>
        <v>1</v>
      </c>
      <c r="P726" t="b">
        <f t="shared" si="23"/>
        <v>1</v>
      </c>
    </row>
    <row r="727" spans="1:16" ht="12.75">
      <c r="A727" t="s">
        <v>22</v>
      </c>
      <c r="B727" t="s">
        <v>1830</v>
      </c>
      <c r="C727" t="s">
        <v>27</v>
      </c>
      <c r="D727" t="s">
        <v>842</v>
      </c>
      <c r="E727">
        <v>2</v>
      </c>
      <c r="F727">
        <v>2</v>
      </c>
      <c r="G727">
        <v>0</v>
      </c>
      <c r="H727">
        <v>7</v>
      </c>
      <c r="I727">
        <v>7</v>
      </c>
      <c r="J727">
        <v>0</v>
      </c>
      <c r="K727" s="30" t="s">
        <v>25</v>
      </c>
      <c r="M727" t="s">
        <v>27</v>
      </c>
      <c r="N727" t="s">
        <v>842</v>
      </c>
      <c r="O727" t="b">
        <f t="shared" si="22"/>
        <v>1</v>
      </c>
      <c r="P727" t="b">
        <f t="shared" si="23"/>
        <v>1</v>
      </c>
    </row>
    <row r="728" spans="1:16" ht="12.75">
      <c r="A728" t="s">
        <v>22</v>
      </c>
      <c r="B728" t="s">
        <v>1830</v>
      </c>
      <c r="C728" t="s">
        <v>27</v>
      </c>
      <c r="D728" t="s">
        <v>843</v>
      </c>
      <c r="E728">
        <v>4</v>
      </c>
      <c r="F728">
        <v>4</v>
      </c>
      <c r="G728">
        <v>0</v>
      </c>
      <c r="H728">
        <v>11</v>
      </c>
      <c r="I728">
        <v>11</v>
      </c>
      <c r="J728">
        <v>0</v>
      </c>
      <c r="K728" s="30" t="s">
        <v>25</v>
      </c>
      <c r="M728" t="s">
        <v>27</v>
      </c>
      <c r="N728" t="s">
        <v>843</v>
      </c>
      <c r="O728" t="b">
        <f t="shared" si="22"/>
        <v>1</v>
      </c>
      <c r="P728" t="b">
        <f t="shared" si="23"/>
        <v>1</v>
      </c>
    </row>
    <row r="729" spans="1:16" ht="12.75">
      <c r="A729" t="s">
        <v>22</v>
      </c>
      <c r="B729" t="s">
        <v>1830</v>
      </c>
      <c r="C729" t="s">
        <v>27</v>
      </c>
      <c r="D729" t="s">
        <v>844</v>
      </c>
      <c r="E729">
        <v>5</v>
      </c>
      <c r="F729">
        <v>5</v>
      </c>
      <c r="G729">
        <v>0</v>
      </c>
      <c r="H729">
        <v>12</v>
      </c>
      <c r="I729">
        <v>12</v>
      </c>
      <c r="J729">
        <v>0</v>
      </c>
      <c r="K729" s="30" t="s">
        <v>25</v>
      </c>
      <c r="M729" t="s">
        <v>27</v>
      </c>
      <c r="N729" t="s">
        <v>844</v>
      </c>
      <c r="O729" t="b">
        <f t="shared" si="22"/>
        <v>1</v>
      </c>
      <c r="P729" t="b">
        <f t="shared" si="23"/>
        <v>1</v>
      </c>
    </row>
    <row r="730" spans="1:16" ht="12.75">
      <c r="A730" t="s">
        <v>22</v>
      </c>
      <c r="B730" t="s">
        <v>1830</v>
      </c>
      <c r="C730" t="s">
        <v>27</v>
      </c>
      <c r="D730" t="s">
        <v>845</v>
      </c>
      <c r="E730">
        <v>3</v>
      </c>
      <c r="F730">
        <v>3</v>
      </c>
      <c r="G730">
        <v>0</v>
      </c>
      <c r="H730">
        <v>13</v>
      </c>
      <c r="I730">
        <v>13</v>
      </c>
      <c r="J730">
        <v>0</v>
      </c>
      <c r="K730" s="30" t="s">
        <v>25</v>
      </c>
      <c r="M730" t="s">
        <v>27</v>
      </c>
      <c r="N730" t="s">
        <v>845</v>
      </c>
      <c r="O730" t="b">
        <f t="shared" si="22"/>
        <v>1</v>
      </c>
      <c r="P730" t="b">
        <f t="shared" si="23"/>
        <v>1</v>
      </c>
    </row>
    <row r="731" spans="1:16" ht="12.75">
      <c r="A731" t="s">
        <v>22</v>
      </c>
      <c r="B731" t="s">
        <v>1830</v>
      </c>
      <c r="C731" t="s">
        <v>27</v>
      </c>
      <c r="D731" t="s">
        <v>846</v>
      </c>
      <c r="E731">
        <v>0</v>
      </c>
      <c r="F731">
        <v>0</v>
      </c>
      <c r="G731">
        <v>0</v>
      </c>
      <c r="H731">
        <v>6</v>
      </c>
      <c r="I731">
        <v>6</v>
      </c>
      <c r="J731">
        <v>0</v>
      </c>
      <c r="K731" s="30" t="s">
        <v>25</v>
      </c>
      <c r="M731" t="s">
        <v>27</v>
      </c>
      <c r="N731" t="s">
        <v>846</v>
      </c>
      <c r="O731" t="b">
        <f t="shared" si="22"/>
        <v>1</v>
      </c>
      <c r="P731" t="b">
        <f t="shared" si="23"/>
        <v>1</v>
      </c>
    </row>
    <row r="732" spans="1:16" ht="12.75">
      <c r="A732" t="s">
        <v>22</v>
      </c>
      <c r="B732" t="s">
        <v>1830</v>
      </c>
      <c r="C732" t="s">
        <v>27</v>
      </c>
      <c r="D732" t="s">
        <v>847</v>
      </c>
      <c r="E732">
        <v>0</v>
      </c>
      <c r="F732">
        <v>0</v>
      </c>
      <c r="G732">
        <v>0</v>
      </c>
      <c r="H732">
        <v>3</v>
      </c>
      <c r="I732">
        <v>3</v>
      </c>
      <c r="J732">
        <v>0</v>
      </c>
      <c r="K732" s="30" t="s">
        <v>25</v>
      </c>
      <c r="M732" t="s">
        <v>27</v>
      </c>
      <c r="N732" t="s">
        <v>847</v>
      </c>
      <c r="O732" t="b">
        <f t="shared" si="22"/>
        <v>1</v>
      </c>
      <c r="P732" t="b">
        <f t="shared" si="23"/>
        <v>1</v>
      </c>
    </row>
    <row r="733" spans="1:16" ht="12.75">
      <c r="A733" t="s">
        <v>22</v>
      </c>
      <c r="B733" t="s">
        <v>1830</v>
      </c>
      <c r="C733" t="s">
        <v>27</v>
      </c>
      <c r="D733" t="s">
        <v>848</v>
      </c>
      <c r="E733">
        <v>0</v>
      </c>
      <c r="F733">
        <v>0</v>
      </c>
      <c r="G733">
        <v>0</v>
      </c>
      <c r="H733">
        <v>12</v>
      </c>
      <c r="I733">
        <v>12</v>
      </c>
      <c r="J733">
        <v>0</v>
      </c>
      <c r="K733" s="30" t="s">
        <v>25</v>
      </c>
      <c r="M733" t="s">
        <v>27</v>
      </c>
      <c r="N733" t="s">
        <v>848</v>
      </c>
      <c r="O733" t="b">
        <f t="shared" si="22"/>
        <v>1</v>
      </c>
      <c r="P733" t="b">
        <f t="shared" si="23"/>
        <v>1</v>
      </c>
    </row>
    <row r="734" spans="1:16" ht="12.75">
      <c r="A734" t="s">
        <v>22</v>
      </c>
      <c r="B734" t="s">
        <v>1830</v>
      </c>
      <c r="C734" t="s">
        <v>726</v>
      </c>
      <c r="D734" t="s">
        <v>849</v>
      </c>
      <c r="E734">
        <v>0</v>
      </c>
      <c r="F734">
        <v>0</v>
      </c>
      <c r="G734">
        <v>0</v>
      </c>
      <c r="H734">
        <v>8</v>
      </c>
      <c r="I734">
        <v>8</v>
      </c>
      <c r="J734">
        <v>0</v>
      </c>
      <c r="K734" s="30" t="s">
        <v>25</v>
      </c>
      <c r="M734" t="s">
        <v>726</v>
      </c>
      <c r="N734" t="s">
        <v>849</v>
      </c>
      <c r="O734" t="b">
        <f t="shared" si="22"/>
        <v>1</v>
      </c>
      <c r="P734" t="b">
        <f t="shared" si="23"/>
        <v>1</v>
      </c>
    </row>
    <row r="735" spans="1:16" ht="12.75">
      <c r="A735" t="s">
        <v>22</v>
      </c>
      <c r="B735" t="s">
        <v>1830</v>
      </c>
      <c r="C735" t="s">
        <v>404</v>
      </c>
      <c r="D735" t="s">
        <v>850</v>
      </c>
      <c r="E735">
        <v>0</v>
      </c>
      <c r="F735">
        <v>0</v>
      </c>
      <c r="G735">
        <v>0</v>
      </c>
      <c r="H735">
        <v>16</v>
      </c>
      <c r="I735">
        <v>16</v>
      </c>
      <c r="J735">
        <v>0</v>
      </c>
      <c r="K735" s="30" t="s">
        <v>25</v>
      </c>
      <c r="M735" t="s">
        <v>404</v>
      </c>
      <c r="N735" t="s">
        <v>850</v>
      </c>
      <c r="O735" t="b">
        <f t="shared" si="22"/>
        <v>1</v>
      </c>
      <c r="P735" t="b">
        <f t="shared" si="23"/>
        <v>1</v>
      </c>
    </row>
    <row r="736" spans="1:16" ht="12.75">
      <c r="A736" t="s">
        <v>22</v>
      </c>
      <c r="B736" t="s">
        <v>1830</v>
      </c>
      <c r="C736" t="s">
        <v>804</v>
      </c>
      <c r="D736" t="s">
        <v>851</v>
      </c>
      <c r="E736">
        <v>0</v>
      </c>
      <c r="F736">
        <v>0</v>
      </c>
      <c r="G736">
        <v>0</v>
      </c>
      <c r="H736">
        <v>2</v>
      </c>
      <c r="I736">
        <v>2</v>
      </c>
      <c r="J736">
        <v>0</v>
      </c>
      <c r="K736" s="30" t="s">
        <v>25</v>
      </c>
      <c r="M736" t="s">
        <v>804</v>
      </c>
      <c r="N736" t="s">
        <v>851</v>
      </c>
      <c r="O736" t="b">
        <f t="shared" si="22"/>
        <v>1</v>
      </c>
      <c r="P736" t="b">
        <f t="shared" si="23"/>
        <v>1</v>
      </c>
    </row>
    <row r="737" spans="1:16" ht="12.75">
      <c r="A737" t="s">
        <v>22</v>
      </c>
      <c r="B737" t="s">
        <v>1830</v>
      </c>
      <c r="C737" t="s">
        <v>852</v>
      </c>
      <c r="D737" t="s">
        <v>853</v>
      </c>
      <c r="E737">
        <v>0</v>
      </c>
      <c r="F737">
        <v>0</v>
      </c>
      <c r="G737">
        <v>0</v>
      </c>
      <c r="H737">
        <v>6</v>
      </c>
      <c r="I737">
        <v>6</v>
      </c>
      <c r="J737">
        <v>0</v>
      </c>
      <c r="K737" s="30" t="s">
        <v>25</v>
      </c>
      <c r="M737" t="s">
        <v>852</v>
      </c>
      <c r="N737" t="s">
        <v>853</v>
      </c>
      <c r="O737" t="b">
        <f t="shared" si="22"/>
        <v>1</v>
      </c>
      <c r="P737" t="b">
        <f t="shared" si="23"/>
        <v>1</v>
      </c>
    </row>
    <row r="738" spans="1:16" ht="12.75">
      <c r="A738" t="s">
        <v>22</v>
      </c>
      <c r="B738" t="s">
        <v>1830</v>
      </c>
      <c r="C738" t="s">
        <v>854</v>
      </c>
      <c r="D738" t="s">
        <v>855</v>
      </c>
      <c r="E738">
        <v>214</v>
      </c>
      <c r="F738">
        <v>214</v>
      </c>
      <c r="G738">
        <v>0</v>
      </c>
      <c r="H738">
        <v>716</v>
      </c>
      <c r="I738">
        <v>494</v>
      </c>
      <c r="J738">
        <v>222</v>
      </c>
      <c r="K738" s="30" t="s">
        <v>25</v>
      </c>
      <c r="M738" t="s">
        <v>854</v>
      </c>
      <c r="N738" t="s">
        <v>855</v>
      </c>
      <c r="O738" t="b">
        <f t="shared" si="22"/>
        <v>1</v>
      </c>
      <c r="P738" t="b">
        <f t="shared" si="23"/>
        <v>1</v>
      </c>
    </row>
    <row r="739" spans="1:16" ht="12.75">
      <c r="A739" t="s">
        <v>22</v>
      </c>
      <c r="B739" t="s">
        <v>1830</v>
      </c>
      <c r="C739" t="s">
        <v>854</v>
      </c>
      <c r="D739" t="s">
        <v>856</v>
      </c>
      <c r="E739">
        <v>0</v>
      </c>
      <c r="F739">
        <v>0</v>
      </c>
      <c r="G739">
        <v>0</v>
      </c>
      <c r="H739">
        <v>6</v>
      </c>
      <c r="I739">
        <v>6</v>
      </c>
      <c r="J739">
        <v>0</v>
      </c>
      <c r="K739" s="30" t="s">
        <v>25</v>
      </c>
      <c r="M739" t="s">
        <v>854</v>
      </c>
      <c r="N739" t="s">
        <v>856</v>
      </c>
      <c r="O739" t="b">
        <f t="shared" si="22"/>
        <v>1</v>
      </c>
      <c r="P739" t="b">
        <f t="shared" si="23"/>
        <v>1</v>
      </c>
    </row>
    <row r="740" spans="1:16" ht="12.75">
      <c r="A740" t="s">
        <v>22</v>
      </c>
      <c r="B740" t="s">
        <v>1830</v>
      </c>
      <c r="C740" t="s">
        <v>857</v>
      </c>
      <c r="D740" t="s">
        <v>858</v>
      </c>
      <c r="E740">
        <v>0</v>
      </c>
      <c r="F740">
        <v>0</v>
      </c>
      <c r="G740">
        <v>0</v>
      </c>
      <c r="H740">
        <v>17</v>
      </c>
      <c r="I740">
        <v>17</v>
      </c>
      <c r="J740">
        <v>0</v>
      </c>
      <c r="K740" s="30" t="s">
        <v>25</v>
      </c>
      <c r="M740" t="s">
        <v>857</v>
      </c>
      <c r="N740" t="s">
        <v>858</v>
      </c>
      <c r="O740" t="b">
        <f t="shared" si="22"/>
        <v>1</v>
      </c>
      <c r="P740" t="b">
        <f t="shared" si="23"/>
        <v>1</v>
      </c>
    </row>
    <row r="741" spans="1:16" ht="12.75">
      <c r="A741" t="s">
        <v>22</v>
      </c>
      <c r="B741" t="s">
        <v>1830</v>
      </c>
      <c r="C741" t="s">
        <v>804</v>
      </c>
      <c r="D741" t="s">
        <v>859</v>
      </c>
      <c r="E741">
        <v>0</v>
      </c>
      <c r="F741">
        <v>0</v>
      </c>
      <c r="G741">
        <v>0</v>
      </c>
      <c r="H741">
        <v>8</v>
      </c>
      <c r="I741">
        <v>8</v>
      </c>
      <c r="J741">
        <v>0</v>
      </c>
      <c r="K741" s="30" t="s">
        <v>25</v>
      </c>
      <c r="M741" t="s">
        <v>804</v>
      </c>
      <c r="N741" t="s">
        <v>859</v>
      </c>
      <c r="O741" t="b">
        <f t="shared" si="22"/>
        <v>1</v>
      </c>
      <c r="P741" t="b">
        <f t="shared" si="23"/>
        <v>1</v>
      </c>
    </row>
    <row r="742" spans="1:16" ht="12.75">
      <c r="A742" t="s">
        <v>22</v>
      </c>
      <c r="B742" t="s">
        <v>1830</v>
      </c>
      <c r="C742" t="s">
        <v>695</v>
      </c>
      <c r="D742" t="s">
        <v>860</v>
      </c>
      <c r="E742">
        <v>0</v>
      </c>
      <c r="F742">
        <v>0</v>
      </c>
      <c r="G742">
        <v>0</v>
      </c>
      <c r="H742">
        <v>6</v>
      </c>
      <c r="I742">
        <v>6</v>
      </c>
      <c r="J742">
        <v>0</v>
      </c>
      <c r="K742" s="30" t="s">
        <v>25</v>
      </c>
      <c r="M742" t="s">
        <v>695</v>
      </c>
      <c r="N742" t="s">
        <v>860</v>
      </c>
      <c r="O742" t="b">
        <f t="shared" si="22"/>
        <v>1</v>
      </c>
      <c r="P742" t="b">
        <f t="shared" si="23"/>
        <v>1</v>
      </c>
    </row>
    <row r="743" spans="1:16" ht="12.75">
      <c r="A743" t="s">
        <v>22</v>
      </c>
      <c r="B743" t="s">
        <v>1830</v>
      </c>
      <c r="C743" t="s">
        <v>27</v>
      </c>
      <c r="D743" t="s">
        <v>861</v>
      </c>
      <c r="E743">
        <v>0</v>
      </c>
      <c r="F743">
        <v>0</v>
      </c>
      <c r="G743">
        <v>0</v>
      </c>
      <c r="H743">
        <v>6</v>
      </c>
      <c r="I743">
        <v>6</v>
      </c>
      <c r="J743">
        <v>0</v>
      </c>
      <c r="K743" s="30" t="s">
        <v>25</v>
      </c>
      <c r="M743" t="s">
        <v>27</v>
      </c>
      <c r="N743" t="s">
        <v>861</v>
      </c>
      <c r="O743" t="b">
        <f t="shared" si="22"/>
        <v>1</v>
      </c>
      <c r="P743" t="b">
        <f t="shared" si="23"/>
        <v>1</v>
      </c>
    </row>
    <row r="744" spans="1:16" ht="12.75">
      <c r="A744" t="s">
        <v>22</v>
      </c>
      <c r="B744" t="s">
        <v>1830</v>
      </c>
      <c r="C744" t="s">
        <v>27</v>
      </c>
      <c r="D744" t="s">
        <v>862</v>
      </c>
      <c r="E744">
        <v>5</v>
      </c>
      <c r="F744">
        <v>5</v>
      </c>
      <c r="G744">
        <v>0</v>
      </c>
      <c r="H744">
        <v>0</v>
      </c>
      <c r="I744">
        <v>0</v>
      </c>
      <c r="J744">
        <v>0</v>
      </c>
      <c r="K744" s="30" t="s">
        <v>25</v>
      </c>
      <c r="M744" t="s">
        <v>27</v>
      </c>
      <c r="N744" t="s">
        <v>862</v>
      </c>
      <c r="O744" t="b">
        <f t="shared" si="22"/>
        <v>1</v>
      </c>
      <c r="P744" t="b">
        <f t="shared" si="23"/>
        <v>1</v>
      </c>
    </row>
    <row r="745" spans="1:16" ht="12.75">
      <c r="A745" t="s">
        <v>22</v>
      </c>
      <c r="B745" t="s">
        <v>1830</v>
      </c>
      <c r="C745" t="s">
        <v>27</v>
      </c>
      <c r="D745" t="s">
        <v>863</v>
      </c>
      <c r="E745">
        <v>0</v>
      </c>
      <c r="F745">
        <v>0</v>
      </c>
      <c r="G745">
        <v>0</v>
      </c>
      <c r="H745">
        <v>6</v>
      </c>
      <c r="I745">
        <v>6</v>
      </c>
      <c r="J745">
        <v>0</v>
      </c>
      <c r="K745" s="30" t="s">
        <v>25</v>
      </c>
      <c r="M745" t="s">
        <v>27</v>
      </c>
      <c r="N745" t="s">
        <v>863</v>
      </c>
      <c r="O745" t="b">
        <f t="shared" si="22"/>
        <v>1</v>
      </c>
      <c r="P745" t="b">
        <f t="shared" si="23"/>
        <v>1</v>
      </c>
    </row>
    <row r="746" spans="1:16" ht="12.75">
      <c r="A746" t="s">
        <v>22</v>
      </c>
      <c r="B746" t="s">
        <v>1830</v>
      </c>
      <c r="C746" t="s">
        <v>27</v>
      </c>
      <c r="D746" t="s">
        <v>864</v>
      </c>
      <c r="E746">
        <v>1</v>
      </c>
      <c r="F746">
        <v>1</v>
      </c>
      <c r="G746">
        <v>0</v>
      </c>
      <c r="H746">
        <v>7</v>
      </c>
      <c r="I746">
        <v>7</v>
      </c>
      <c r="J746">
        <v>0</v>
      </c>
      <c r="K746" s="30" t="s">
        <v>25</v>
      </c>
      <c r="M746" t="s">
        <v>27</v>
      </c>
      <c r="N746" t="s">
        <v>864</v>
      </c>
      <c r="O746" t="b">
        <f t="shared" si="22"/>
        <v>1</v>
      </c>
      <c r="P746" t="b">
        <f t="shared" si="23"/>
        <v>1</v>
      </c>
    </row>
    <row r="747" spans="1:16" ht="12.75">
      <c r="A747" t="s">
        <v>22</v>
      </c>
      <c r="B747" t="s">
        <v>1830</v>
      </c>
      <c r="C747" t="s">
        <v>27</v>
      </c>
      <c r="D747" t="s">
        <v>865</v>
      </c>
      <c r="E747">
        <v>0</v>
      </c>
      <c r="F747">
        <v>0</v>
      </c>
      <c r="G747">
        <v>0</v>
      </c>
      <c r="H747">
        <v>6</v>
      </c>
      <c r="I747">
        <v>6</v>
      </c>
      <c r="J747">
        <v>0</v>
      </c>
      <c r="K747" s="30" t="s">
        <v>25</v>
      </c>
      <c r="M747" t="s">
        <v>27</v>
      </c>
      <c r="N747" t="s">
        <v>865</v>
      </c>
      <c r="O747" t="b">
        <f t="shared" si="22"/>
        <v>1</v>
      </c>
      <c r="P747" t="b">
        <f t="shared" si="23"/>
        <v>1</v>
      </c>
    </row>
    <row r="748" spans="1:16" ht="12.75">
      <c r="A748" t="s">
        <v>22</v>
      </c>
      <c r="B748" t="s">
        <v>1830</v>
      </c>
      <c r="C748" t="s">
        <v>27</v>
      </c>
      <c r="D748" t="s">
        <v>866</v>
      </c>
      <c r="E748">
        <v>0</v>
      </c>
      <c r="F748">
        <v>0</v>
      </c>
      <c r="G748">
        <v>0</v>
      </c>
      <c r="H748">
        <v>12</v>
      </c>
      <c r="I748">
        <v>12</v>
      </c>
      <c r="J748">
        <v>0</v>
      </c>
      <c r="K748" s="30" t="s">
        <v>25</v>
      </c>
      <c r="M748" t="s">
        <v>27</v>
      </c>
      <c r="N748" t="s">
        <v>866</v>
      </c>
      <c r="O748" t="b">
        <f t="shared" si="22"/>
        <v>1</v>
      </c>
      <c r="P748" t="b">
        <f t="shared" si="23"/>
        <v>1</v>
      </c>
    </row>
    <row r="749" spans="1:16" ht="12.75">
      <c r="A749" t="s">
        <v>22</v>
      </c>
      <c r="B749" t="s">
        <v>1830</v>
      </c>
      <c r="C749" t="s">
        <v>27</v>
      </c>
      <c r="D749" t="s">
        <v>867</v>
      </c>
      <c r="E749">
        <v>0</v>
      </c>
      <c r="F749">
        <v>0</v>
      </c>
      <c r="G749">
        <v>0</v>
      </c>
      <c r="H749">
        <v>8</v>
      </c>
      <c r="I749">
        <v>8</v>
      </c>
      <c r="J749">
        <v>0</v>
      </c>
      <c r="K749" s="30" t="s">
        <v>25</v>
      </c>
      <c r="M749" t="s">
        <v>27</v>
      </c>
      <c r="N749" t="s">
        <v>867</v>
      </c>
      <c r="O749" t="b">
        <f t="shared" si="22"/>
        <v>1</v>
      </c>
      <c r="P749" t="b">
        <f t="shared" si="23"/>
        <v>1</v>
      </c>
    </row>
    <row r="750" spans="1:16" ht="12.75">
      <c r="A750" t="s">
        <v>22</v>
      </c>
      <c r="B750" t="s">
        <v>1830</v>
      </c>
      <c r="C750" t="s">
        <v>27</v>
      </c>
      <c r="D750" t="s">
        <v>868</v>
      </c>
      <c r="E750">
        <v>0</v>
      </c>
      <c r="F750">
        <v>0</v>
      </c>
      <c r="G750">
        <v>0</v>
      </c>
      <c r="H750">
        <v>3</v>
      </c>
      <c r="I750">
        <v>3</v>
      </c>
      <c r="J750">
        <v>0</v>
      </c>
      <c r="K750" s="30" t="s">
        <v>25</v>
      </c>
      <c r="M750" t="s">
        <v>27</v>
      </c>
      <c r="N750" t="s">
        <v>868</v>
      </c>
      <c r="O750" t="b">
        <f t="shared" si="22"/>
        <v>1</v>
      </c>
      <c r="P750" t="b">
        <f t="shared" si="23"/>
        <v>1</v>
      </c>
    </row>
    <row r="751" spans="1:16" ht="12.75">
      <c r="A751" t="s">
        <v>22</v>
      </c>
      <c r="B751" t="s">
        <v>1830</v>
      </c>
      <c r="C751" t="s">
        <v>27</v>
      </c>
      <c r="D751" t="s">
        <v>869</v>
      </c>
      <c r="E751">
        <v>0</v>
      </c>
      <c r="F751">
        <v>0</v>
      </c>
      <c r="G751">
        <v>0</v>
      </c>
      <c r="H751">
        <v>2</v>
      </c>
      <c r="I751">
        <v>2</v>
      </c>
      <c r="J751">
        <v>0</v>
      </c>
      <c r="K751" s="30" t="s">
        <v>25</v>
      </c>
      <c r="M751" t="s">
        <v>27</v>
      </c>
      <c r="N751" t="s">
        <v>869</v>
      </c>
      <c r="O751" t="b">
        <f t="shared" si="22"/>
        <v>1</v>
      </c>
      <c r="P751" t="b">
        <f t="shared" si="23"/>
        <v>1</v>
      </c>
    </row>
    <row r="752" spans="1:16" ht="12.75">
      <c r="A752" t="s">
        <v>22</v>
      </c>
      <c r="B752" t="s">
        <v>1830</v>
      </c>
      <c r="C752" t="s">
        <v>27</v>
      </c>
      <c r="D752" t="s">
        <v>870</v>
      </c>
      <c r="E752">
        <v>0</v>
      </c>
      <c r="F752">
        <v>0</v>
      </c>
      <c r="G752">
        <v>0</v>
      </c>
      <c r="H752">
        <v>8</v>
      </c>
      <c r="I752">
        <v>8</v>
      </c>
      <c r="J752">
        <v>0</v>
      </c>
      <c r="K752" s="30" t="s">
        <v>25</v>
      </c>
      <c r="M752" t="s">
        <v>27</v>
      </c>
      <c r="N752" t="s">
        <v>870</v>
      </c>
      <c r="O752" t="b">
        <f t="shared" si="22"/>
        <v>1</v>
      </c>
      <c r="P752" t="b">
        <f t="shared" si="23"/>
        <v>1</v>
      </c>
    </row>
    <row r="753" spans="1:16" ht="12.75">
      <c r="A753" t="s">
        <v>22</v>
      </c>
      <c r="B753" t="s">
        <v>1830</v>
      </c>
      <c r="C753" t="s">
        <v>27</v>
      </c>
      <c r="D753" t="s">
        <v>871</v>
      </c>
      <c r="E753">
        <v>0</v>
      </c>
      <c r="F753">
        <v>0</v>
      </c>
      <c r="G753">
        <v>0</v>
      </c>
      <c r="H753">
        <v>7</v>
      </c>
      <c r="I753">
        <v>7</v>
      </c>
      <c r="J753">
        <v>0</v>
      </c>
      <c r="K753" s="30" t="s">
        <v>25</v>
      </c>
      <c r="M753" t="s">
        <v>27</v>
      </c>
      <c r="N753" t="s">
        <v>871</v>
      </c>
      <c r="O753" t="b">
        <f t="shared" si="22"/>
        <v>1</v>
      </c>
      <c r="P753" t="b">
        <f t="shared" si="23"/>
        <v>1</v>
      </c>
    </row>
    <row r="754" spans="1:16" ht="12.75">
      <c r="A754" t="s">
        <v>22</v>
      </c>
      <c r="B754" t="s">
        <v>1830</v>
      </c>
      <c r="C754" t="s">
        <v>704</v>
      </c>
      <c r="D754" t="s">
        <v>872</v>
      </c>
      <c r="E754">
        <v>0</v>
      </c>
      <c r="F754">
        <v>0</v>
      </c>
      <c r="G754">
        <v>0</v>
      </c>
      <c r="H754">
        <v>15</v>
      </c>
      <c r="I754">
        <v>15</v>
      </c>
      <c r="J754">
        <v>0</v>
      </c>
      <c r="K754" s="30" t="s">
        <v>25</v>
      </c>
      <c r="M754" t="s">
        <v>704</v>
      </c>
      <c r="N754" t="s">
        <v>872</v>
      </c>
      <c r="O754" t="b">
        <f t="shared" si="22"/>
        <v>1</v>
      </c>
      <c r="P754" t="b">
        <f t="shared" si="23"/>
        <v>1</v>
      </c>
    </row>
    <row r="755" spans="1:16" ht="12.75">
      <c r="A755" t="s">
        <v>22</v>
      </c>
      <c r="B755" t="s">
        <v>1830</v>
      </c>
      <c r="C755" t="s">
        <v>704</v>
      </c>
      <c r="D755" t="s">
        <v>873</v>
      </c>
      <c r="E755">
        <v>0</v>
      </c>
      <c r="F755">
        <v>0</v>
      </c>
      <c r="G755">
        <v>0</v>
      </c>
      <c r="H755">
        <v>25</v>
      </c>
      <c r="I755">
        <v>25</v>
      </c>
      <c r="J755">
        <v>0</v>
      </c>
      <c r="K755" s="30" t="s">
        <v>25</v>
      </c>
      <c r="M755" t="s">
        <v>704</v>
      </c>
      <c r="N755" t="s">
        <v>873</v>
      </c>
      <c r="O755" t="b">
        <f t="shared" si="22"/>
        <v>1</v>
      </c>
      <c r="P755" t="b">
        <f t="shared" si="23"/>
        <v>1</v>
      </c>
    </row>
    <row r="756" spans="1:16" ht="12.75">
      <c r="A756" t="s">
        <v>22</v>
      </c>
      <c r="B756" t="s">
        <v>1830</v>
      </c>
      <c r="C756" t="s">
        <v>704</v>
      </c>
      <c r="D756" t="s">
        <v>874</v>
      </c>
      <c r="E756">
        <v>0</v>
      </c>
      <c r="F756">
        <v>0</v>
      </c>
      <c r="G756">
        <v>0</v>
      </c>
      <c r="H756">
        <v>17</v>
      </c>
      <c r="I756">
        <v>17</v>
      </c>
      <c r="J756">
        <v>0</v>
      </c>
      <c r="K756" s="30" t="s">
        <v>25</v>
      </c>
      <c r="M756" t="s">
        <v>704</v>
      </c>
      <c r="N756" t="s">
        <v>874</v>
      </c>
      <c r="O756" t="b">
        <f t="shared" si="22"/>
        <v>1</v>
      </c>
      <c r="P756" t="b">
        <f t="shared" si="23"/>
        <v>1</v>
      </c>
    </row>
    <row r="757" spans="1:16" ht="12.75">
      <c r="A757" t="s">
        <v>22</v>
      </c>
      <c r="B757" t="s">
        <v>1830</v>
      </c>
      <c r="C757" t="s">
        <v>27</v>
      </c>
      <c r="D757" t="s">
        <v>875</v>
      </c>
      <c r="E757">
        <v>0</v>
      </c>
      <c r="F757">
        <v>0</v>
      </c>
      <c r="G757">
        <v>0</v>
      </c>
      <c r="H757">
        <v>3</v>
      </c>
      <c r="I757">
        <v>3</v>
      </c>
      <c r="J757">
        <v>0</v>
      </c>
      <c r="K757" s="30" t="s">
        <v>25</v>
      </c>
      <c r="M757" t="s">
        <v>27</v>
      </c>
      <c r="N757" t="s">
        <v>875</v>
      </c>
      <c r="O757" t="b">
        <f t="shared" si="22"/>
        <v>1</v>
      </c>
      <c r="P757" t="b">
        <f t="shared" si="23"/>
        <v>1</v>
      </c>
    </row>
    <row r="758" spans="1:16" ht="12.75">
      <c r="A758" t="s">
        <v>22</v>
      </c>
      <c r="B758" t="s">
        <v>1830</v>
      </c>
      <c r="C758" t="s">
        <v>27</v>
      </c>
      <c r="D758" t="s">
        <v>876</v>
      </c>
      <c r="E758">
        <v>0</v>
      </c>
      <c r="F758">
        <v>0</v>
      </c>
      <c r="G758">
        <v>0</v>
      </c>
      <c r="H758">
        <v>17</v>
      </c>
      <c r="I758">
        <v>17</v>
      </c>
      <c r="J758">
        <v>0</v>
      </c>
      <c r="K758" s="30" t="s">
        <v>25</v>
      </c>
      <c r="M758" t="s">
        <v>27</v>
      </c>
      <c r="N758" t="s">
        <v>876</v>
      </c>
      <c r="O758" t="b">
        <f t="shared" si="22"/>
        <v>1</v>
      </c>
      <c r="P758" t="b">
        <f t="shared" si="23"/>
        <v>1</v>
      </c>
    </row>
    <row r="759" spans="1:16" ht="12.75">
      <c r="A759" t="s">
        <v>22</v>
      </c>
      <c r="B759" t="s">
        <v>1830</v>
      </c>
      <c r="C759" t="s">
        <v>27</v>
      </c>
      <c r="D759" t="s">
        <v>877</v>
      </c>
      <c r="E759">
        <v>0</v>
      </c>
      <c r="F759">
        <v>0</v>
      </c>
      <c r="G759">
        <v>0</v>
      </c>
      <c r="H759">
        <v>7</v>
      </c>
      <c r="I759">
        <v>7</v>
      </c>
      <c r="J759">
        <v>0</v>
      </c>
      <c r="K759" s="30" t="s">
        <v>25</v>
      </c>
      <c r="M759" t="s">
        <v>27</v>
      </c>
      <c r="N759" t="s">
        <v>877</v>
      </c>
      <c r="O759" t="b">
        <f t="shared" si="22"/>
        <v>1</v>
      </c>
      <c r="P759" t="b">
        <f t="shared" si="23"/>
        <v>1</v>
      </c>
    </row>
    <row r="760" spans="1:16" ht="12.75">
      <c r="A760" t="s">
        <v>22</v>
      </c>
      <c r="B760" t="s">
        <v>1830</v>
      </c>
      <c r="C760" t="s">
        <v>27</v>
      </c>
      <c r="D760" t="s">
        <v>878</v>
      </c>
      <c r="E760">
        <v>0</v>
      </c>
      <c r="F760">
        <v>0</v>
      </c>
      <c r="G760">
        <v>0</v>
      </c>
      <c r="H760">
        <v>5</v>
      </c>
      <c r="I760">
        <v>5</v>
      </c>
      <c r="J760">
        <v>0</v>
      </c>
      <c r="K760" s="30" t="s">
        <v>25</v>
      </c>
      <c r="M760" t="s">
        <v>27</v>
      </c>
      <c r="N760" t="s">
        <v>878</v>
      </c>
      <c r="O760" t="b">
        <f t="shared" si="22"/>
        <v>1</v>
      </c>
      <c r="P760" t="b">
        <f t="shared" si="23"/>
        <v>1</v>
      </c>
    </row>
    <row r="761" spans="1:16" ht="12.75">
      <c r="A761" t="s">
        <v>22</v>
      </c>
      <c r="B761" t="s">
        <v>1830</v>
      </c>
      <c r="C761" t="s">
        <v>27</v>
      </c>
      <c r="D761" t="s">
        <v>879</v>
      </c>
      <c r="E761">
        <v>0</v>
      </c>
      <c r="F761">
        <v>0</v>
      </c>
      <c r="G761">
        <v>0</v>
      </c>
      <c r="H761">
        <v>8</v>
      </c>
      <c r="I761">
        <v>8</v>
      </c>
      <c r="J761">
        <v>0</v>
      </c>
      <c r="K761" s="30" t="s">
        <v>25</v>
      </c>
      <c r="M761" t="s">
        <v>27</v>
      </c>
      <c r="N761" t="s">
        <v>879</v>
      </c>
      <c r="O761" t="b">
        <f t="shared" si="22"/>
        <v>1</v>
      </c>
      <c r="P761" t="b">
        <f t="shared" si="23"/>
        <v>1</v>
      </c>
    </row>
    <row r="762" spans="1:16" ht="12.75">
      <c r="A762" t="s">
        <v>22</v>
      </c>
      <c r="B762" t="s">
        <v>1830</v>
      </c>
      <c r="C762" t="s">
        <v>27</v>
      </c>
      <c r="D762" t="s">
        <v>880</v>
      </c>
      <c r="E762">
        <v>0</v>
      </c>
      <c r="F762">
        <v>0</v>
      </c>
      <c r="G762">
        <v>0</v>
      </c>
      <c r="H762">
        <v>7</v>
      </c>
      <c r="I762">
        <v>7</v>
      </c>
      <c r="J762">
        <v>0</v>
      </c>
      <c r="K762" s="30" t="s">
        <v>25</v>
      </c>
      <c r="M762" t="s">
        <v>27</v>
      </c>
      <c r="N762" t="s">
        <v>880</v>
      </c>
      <c r="O762" t="b">
        <f t="shared" si="22"/>
        <v>1</v>
      </c>
      <c r="P762" t="b">
        <f t="shared" si="23"/>
        <v>1</v>
      </c>
    </row>
    <row r="763" spans="1:16" ht="12.75">
      <c r="A763" t="s">
        <v>22</v>
      </c>
      <c r="B763" t="s">
        <v>1830</v>
      </c>
      <c r="C763" t="s">
        <v>27</v>
      </c>
      <c r="D763" t="s">
        <v>881</v>
      </c>
      <c r="E763">
        <v>0</v>
      </c>
      <c r="F763">
        <v>0</v>
      </c>
      <c r="G763">
        <v>0</v>
      </c>
      <c r="H763">
        <v>18</v>
      </c>
      <c r="I763">
        <v>18</v>
      </c>
      <c r="J763">
        <v>0</v>
      </c>
      <c r="K763" s="30" t="s">
        <v>25</v>
      </c>
      <c r="M763" t="s">
        <v>27</v>
      </c>
      <c r="N763" t="s">
        <v>881</v>
      </c>
      <c r="O763" t="b">
        <f t="shared" si="22"/>
        <v>1</v>
      </c>
      <c r="P763" t="b">
        <f t="shared" si="23"/>
        <v>1</v>
      </c>
    </row>
    <row r="764" spans="1:16" ht="12.75">
      <c r="A764" t="s">
        <v>22</v>
      </c>
      <c r="B764" t="s">
        <v>1830</v>
      </c>
      <c r="C764" t="s">
        <v>27</v>
      </c>
      <c r="D764" t="s">
        <v>882</v>
      </c>
      <c r="E764">
        <v>7</v>
      </c>
      <c r="F764">
        <v>7</v>
      </c>
      <c r="G764">
        <v>0</v>
      </c>
      <c r="H764">
        <v>18</v>
      </c>
      <c r="I764">
        <v>18</v>
      </c>
      <c r="J764">
        <v>0</v>
      </c>
      <c r="K764" s="30" t="s">
        <v>25</v>
      </c>
      <c r="M764" t="s">
        <v>27</v>
      </c>
      <c r="N764" t="s">
        <v>882</v>
      </c>
      <c r="O764" t="b">
        <f t="shared" si="22"/>
        <v>1</v>
      </c>
      <c r="P764" t="b">
        <f t="shared" si="23"/>
        <v>1</v>
      </c>
    </row>
    <row r="765" spans="1:16" ht="12.75">
      <c r="A765" t="s">
        <v>22</v>
      </c>
      <c r="B765" t="s">
        <v>1830</v>
      </c>
      <c r="C765" t="s">
        <v>27</v>
      </c>
      <c r="D765" t="s">
        <v>883</v>
      </c>
      <c r="E765">
        <v>5</v>
      </c>
      <c r="F765">
        <v>5</v>
      </c>
      <c r="G765">
        <v>0</v>
      </c>
      <c r="H765">
        <v>19</v>
      </c>
      <c r="I765">
        <v>19</v>
      </c>
      <c r="J765">
        <v>0</v>
      </c>
      <c r="K765" s="30" t="s">
        <v>25</v>
      </c>
      <c r="M765" t="s">
        <v>27</v>
      </c>
      <c r="N765" t="s">
        <v>883</v>
      </c>
      <c r="O765" t="b">
        <f t="shared" si="22"/>
        <v>1</v>
      </c>
      <c r="P765" t="b">
        <f t="shared" si="23"/>
        <v>1</v>
      </c>
    </row>
    <row r="766" spans="1:16" ht="12.75">
      <c r="A766" t="s">
        <v>22</v>
      </c>
      <c r="B766" t="s">
        <v>1830</v>
      </c>
      <c r="C766" t="s">
        <v>27</v>
      </c>
      <c r="D766" t="s">
        <v>884</v>
      </c>
      <c r="E766">
        <v>0</v>
      </c>
      <c r="F766">
        <v>0</v>
      </c>
      <c r="G766">
        <v>0</v>
      </c>
      <c r="H766">
        <v>7</v>
      </c>
      <c r="I766">
        <v>7</v>
      </c>
      <c r="J766">
        <v>0</v>
      </c>
      <c r="K766" s="30" t="s">
        <v>25</v>
      </c>
      <c r="M766" t="s">
        <v>27</v>
      </c>
      <c r="N766" t="s">
        <v>884</v>
      </c>
      <c r="O766" t="b">
        <f t="shared" si="22"/>
        <v>1</v>
      </c>
      <c r="P766" t="b">
        <f t="shared" si="23"/>
        <v>1</v>
      </c>
    </row>
    <row r="767" spans="1:16" ht="12.75">
      <c r="A767" t="s">
        <v>22</v>
      </c>
      <c r="B767" t="s">
        <v>1830</v>
      </c>
      <c r="C767" t="s">
        <v>885</v>
      </c>
      <c r="D767" t="s">
        <v>886</v>
      </c>
      <c r="E767">
        <v>0</v>
      </c>
      <c r="F767">
        <v>0</v>
      </c>
      <c r="G767">
        <v>0</v>
      </c>
      <c r="H767">
        <v>20</v>
      </c>
      <c r="I767">
        <v>20</v>
      </c>
      <c r="J767">
        <v>0</v>
      </c>
      <c r="K767" s="30" t="s">
        <v>25</v>
      </c>
      <c r="M767" t="s">
        <v>885</v>
      </c>
      <c r="N767" t="s">
        <v>886</v>
      </c>
      <c r="O767" t="b">
        <f t="shared" si="22"/>
        <v>1</v>
      </c>
      <c r="P767" t="b">
        <f t="shared" si="23"/>
        <v>1</v>
      </c>
    </row>
    <row r="768" spans="1:16" ht="12.75">
      <c r="A768" t="s">
        <v>22</v>
      </c>
      <c r="B768" t="s">
        <v>1830</v>
      </c>
      <c r="C768" t="s">
        <v>887</v>
      </c>
      <c r="D768" t="s">
        <v>888</v>
      </c>
      <c r="E768">
        <v>0</v>
      </c>
      <c r="F768">
        <v>0</v>
      </c>
      <c r="G768">
        <v>0</v>
      </c>
      <c r="H768">
        <v>18</v>
      </c>
      <c r="I768">
        <v>18</v>
      </c>
      <c r="J768">
        <v>0</v>
      </c>
      <c r="K768" s="30" t="s">
        <v>25</v>
      </c>
      <c r="M768" t="s">
        <v>887</v>
      </c>
      <c r="N768" t="s">
        <v>888</v>
      </c>
      <c r="O768" t="b">
        <f t="shared" si="22"/>
        <v>1</v>
      </c>
      <c r="P768" t="b">
        <f t="shared" si="23"/>
        <v>1</v>
      </c>
    </row>
    <row r="769" spans="1:16" ht="12.75">
      <c r="A769" t="s">
        <v>22</v>
      </c>
      <c r="B769" t="s">
        <v>1830</v>
      </c>
      <c r="C769" t="s">
        <v>748</v>
      </c>
      <c r="D769" t="s">
        <v>889</v>
      </c>
      <c r="E769">
        <v>0</v>
      </c>
      <c r="F769">
        <v>0</v>
      </c>
      <c r="G769">
        <v>0</v>
      </c>
      <c r="H769">
        <v>35</v>
      </c>
      <c r="I769">
        <v>35</v>
      </c>
      <c r="J769">
        <v>0</v>
      </c>
      <c r="K769" s="30" t="s">
        <v>25</v>
      </c>
      <c r="M769" t="s">
        <v>748</v>
      </c>
      <c r="N769" t="s">
        <v>889</v>
      </c>
      <c r="O769" t="b">
        <f t="shared" si="22"/>
        <v>1</v>
      </c>
      <c r="P769" t="b">
        <f t="shared" si="23"/>
        <v>1</v>
      </c>
    </row>
    <row r="770" spans="1:16" ht="12.75">
      <c r="A770" t="s">
        <v>22</v>
      </c>
      <c r="B770" t="s">
        <v>1830</v>
      </c>
      <c r="C770" t="s">
        <v>748</v>
      </c>
      <c r="D770" t="s">
        <v>890</v>
      </c>
      <c r="E770">
        <v>0</v>
      </c>
      <c r="F770">
        <v>0</v>
      </c>
      <c r="G770">
        <v>0</v>
      </c>
      <c r="H770">
        <v>20</v>
      </c>
      <c r="I770">
        <v>20</v>
      </c>
      <c r="J770">
        <v>0</v>
      </c>
      <c r="K770" s="30" t="s">
        <v>25</v>
      </c>
      <c r="M770" t="s">
        <v>748</v>
      </c>
      <c r="N770" t="s">
        <v>890</v>
      </c>
      <c r="O770" t="b">
        <f t="shared" si="22"/>
        <v>1</v>
      </c>
      <c r="P770" t="b">
        <f t="shared" si="23"/>
        <v>1</v>
      </c>
    </row>
    <row r="771" spans="1:16" ht="12.75">
      <c r="A771" t="s">
        <v>22</v>
      </c>
      <c r="B771" t="s">
        <v>1830</v>
      </c>
      <c r="C771" t="s">
        <v>748</v>
      </c>
      <c r="D771" t="s">
        <v>891</v>
      </c>
      <c r="E771">
        <v>0</v>
      </c>
      <c r="F771">
        <v>0</v>
      </c>
      <c r="G771">
        <v>0</v>
      </c>
      <c r="H771">
        <v>5</v>
      </c>
      <c r="I771">
        <v>5</v>
      </c>
      <c r="J771">
        <v>0</v>
      </c>
      <c r="K771" s="30" t="s">
        <v>25</v>
      </c>
      <c r="M771" t="s">
        <v>748</v>
      </c>
      <c r="N771" t="s">
        <v>891</v>
      </c>
      <c r="O771" t="b">
        <f aca="true" t="shared" si="24" ref="O771:O808">C771=M771</f>
        <v>1</v>
      </c>
      <c r="P771" t="b">
        <f aca="true" t="shared" si="25" ref="P771:P808">D771=N771</f>
        <v>1</v>
      </c>
    </row>
    <row r="772" spans="1:16" ht="12.75">
      <c r="A772" t="s">
        <v>22</v>
      </c>
      <c r="B772" t="s">
        <v>1830</v>
      </c>
      <c r="C772" t="s">
        <v>27</v>
      </c>
      <c r="D772" t="s">
        <v>892</v>
      </c>
      <c r="E772">
        <v>0</v>
      </c>
      <c r="F772">
        <v>0</v>
      </c>
      <c r="G772">
        <v>0</v>
      </c>
      <c r="H772">
        <v>6</v>
      </c>
      <c r="I772">
        <v>6</v>
      </c>
      <c r="J772">
        <v>0</v>
      </c>
      <c r="K772" s="30" t="s">
        <v>25</v>
      </c>
      <c r="M772" t="s">
        <v>27</v>
      </c>
      <c r="N772" t="s">
        <v>892</v>
      </c>
      <c r="O772" t="b">
        <f t="shared" si="24"/>
        <v>1</v>
      </c>
      <c r="P772" t="b">
        <f t="shared" si="25"/>
        <v>1</v>
      </c>
    </row>
    <row r="773" spans="1:16" ht="12.75">
      <c r="A773" t="s">
        <v>22</v>
      </c>
      <c r="B773" t="s">
        <v>1830</v>
      </c>
      <c r="C773" t="s">
        <v>27</v>
      </c>
      <c r="D773" t="s">
        <v>893</v>
      </c>
      <c r="E773">
        <v>0</v>
      </c>
      <c r="F773">
        <v>0</v>
      </c>
      <c r="G773">
        <v>0</v>
      </c>
      <c r="H773">
        <v>4</v>
      </c>
      <c r="I773">
        <v>4</v>
      </c>
      <c r="J773">
        <v>0</v>
      </c>
      <c r="K773" s="30" t="s">
        <v>25</v>
      </c>
      <c r="M773" t="s">
        <v>27</v>
      </c>
      <c r="N773" t="s">
        <v>893</v>
      </c>
      <c r="O773" t="b">
        <f t="shared" si="24"/>
        <v>1</v>
      </c>
      <c r="P773" t="b">
        <f t="shared" si="25"/>
        <v>1</v>
      </c>
    </row>
    <row r="774" spans="1:16" ht="12.75">
      <c r="A774" t="s">
        <v>22</v>
      </c>
      <c r="B774" t="s">
        <v>1830</v>
      </c>
      <c r="C774" t="s">
        <v>894</v>
      </c>
      <c r="D774" t="s">
        <v>895</v>
      </c>
      <c r="E774">
        <v>0</v>
      </c>
      <c r="F774">
        <v>0</v>
      </c>
      <c r="G774">
        <v>0</v>
      </c>
      <c r="H774">
        <v>12</v>
      </c>
      <c r="I774">
        <v>12</v>
      </c>
      <c r="J774">
        <v>0</v>
      </c>
      <c r="K774" s="30" t="s">
        <v>25</v>
      </c>
      <c r="M774" t="s">
        <v>894</v>
      </c>
      <c r="N774" t="s">
        <v>895</v>
      </c>
      <c r="O774" t="b">
        <f t="shared" si="24"/>
        <v>1</v>
      </c>
      <c r="P774" t="b">
        <f t="shared" si="25"/>
        <v>1</v>
      </c>
    </row>
    <row r="775" spans="1:16" ht="12.75">
      <c r="A775" t="s">
        <v>22</v>
      </c>
      <c r="B775" t="s">
        <v>1831</v>
      </c>
      <c r="C775" t="s">
        <v>269</v>
      </c>
      <c r="D775" t="s">
        <v>896</v>
      </c>
      <c r="E775">
        <v>0</v>
      </c>
      <c r="F775">
        <v>0</v>
      </c>
      <c r="G775">
        <v>0</v>
      </c>
      <c r="H775">
        <v>3</v>
      </c>
      <c r="I775">
        <v>3</v>
      </c>
      <c r="J775">
        <v>0</v>
      </c>
      <c r="K775" s="30" t="s">
        <v>25</v>
      </c>
      <c r="M775" t="s">
        <v>269</v>
      </c>
      <c r="N775" t="s">
        <v>896</v>
      </c>
      <c r="O775" t="b">
        <f t="shared" si="24"/>
        <v>1</v>
      </c>
      <c r="P775" t="b">
        <f t="shared" si="25"/>
        <v>1</v>
      </c>
    </row>
    <row r="776" spans="1:16" ht="12.75">
      <c r="A776" t="s">
        <v>22</v>
      </c>
      <c r="B776" t="s">
        <v>1831</v>
      </c>
      <c r="C776" t="s">
        <v>269</v>
      </c>
      <c r="D776" t="s">
        <v>897</v>
      </c>
      <c r="E776">
        <v>0</v>
      </c>
      <c r="F776">
        <v>0</v>
      </c>
      <c r="G776">
        <v>0</v>
      </c>
      <c r="H776">
        <v>2</v>
      </c>
      <c r="I776">
        <v>2</v>
      </c>
      <c r="J776">
        <v>0</v>
      </c>
      <c r="K776" s="30" t="s">
        <v>25</v>
      </c>
      <c r="M776" t="s">
        <v>269</v>
      </c>
      <c r="N776" t="s">
        <v>897</v>
      </c>
      <c r="O776" t="b">
        <f t="shared" si="24"/>
        <v>1</v>
      </c>
      <c r="P776" t="b">
        <f t="shared" si="25"/>
        <v>1</v>
      </c>
    </row>
    <row r="777" spans="1:16" ht="12.75">
      <c r="A777" t="s">
        <v>22</v>
      </c>
      <c r="B777" t="s">
        <v>1831</v>
      </c>
      <c r="C777" t="s">
        <v>289</v>
      </c>
      <c r="D777" t="s">
        <v>898</v>
      </c>
      <c r="E777">
        <v>40</v>
      </c>
      <c r="F777">
        <v>40</v>
      </c>
      <c r="G777">
        <v>0</v>
      </c>
      <c r="H777">
        <v>170</v>
      </c>
      <c r="I777">
        <v>170</v>
      </c>
      <c r="J777">
        <v>0</v>
      </c>
      <c r="K777" s="30" t="s">
        <v>25</v>
      </c>
      <c r="M777" t="s">
        <v>289</v>
      </c>
      <c r="N777" t="s">
        <v>898</v>
      </c>
      <c r="O777" t="b">
        <f t="shared" si="24"/>
        <v>1</v>
      </c>
      <c r="P777" t="b">
        <f t="shared" si="25"/>
        <v>1</v>
      </c>
    </row>
    <row r="778" spans="1:16" ht="12.75">
      <c r="A778" t="s">
        <v>22</v>
      </c>
      <c r="B778" t="s">
        <v>1831</v>
      </c>
      <c r="C778" t="s">
        <v>269</v>
      </c>
      <c r="D778" t="s">
        <v>899</v>
      </c>
      <c r="E778">
        <v>0</v>
      </c>
      <c r="F778">
        <v>0</v>
      </c>
      <c r="G778">
        <v>0</v>
      </c>
      <c r="H778">
        <v>30</v>
      </c>
      <c r="I778">
        <v>30</v>
      </c>
      <c r="J778">
        <v>0</v>
      </c>
      <c r="K778" s="30" t="s">
        <v>25</v>
      </c>
      <c r="M778" t="s">
        <v>269</v>
      </c>
      <c r="N778" t="s">
        <v>899</v>
      </c>
      <c r="O778" t="b">
        <f t="shared" si="24"/>
        <v>1</v>
      </c>
      <c r="P778" t="b">
        <f t="shared" si="25"/>
        <v>1</v>
      </c>
    </row>
    <row r="779" spans="1:16" ht="12.75">
      <c r="A779" t="s">
        <v>22</v>
      </c>
      <c r="B779" t="s">
        <v>1831</v>
      </c>
      <c r="C779" t="s">
        <v>285</v>
      </c>
      <c r="D779" t="s">
        <v>900</v>
      </c>
      <c r="E779">
        <v>0</v>
      </c>
      <c r="F779">
        <v>0</v>
      </c>
      <c r="G779">
        <v>0</v>
      </c>
      <c r="H779">
        <v>70</v>
      </c>
      <c r="I779">
        <v>30</v>
      </c>
      <c r="J779">
        <v>40</v>
      </c>
      <c r="K779" s="30" t="s">
        <v>25</v>
      </c>
      <c r="M779" t="s">
        <v>285</v>
      </c>
      <c r="N779" t="s">
        <v>900</v>
      </c>
      <c r="O779" t="b">
        <f t="shared" si="24"/>
        <v>1</v>
      </c>
      <c r="P779" t="b">
        <f t="shared" si="25"/>
        <v>1</v>
      </c>
    </row>
    <row r="780" spans="1:16" ht="12.75">
      <c r="A780" t="s">
        <v>22</v>
      </c>
      <c r="B780" t="s">
        <v>1831</v>
      </c>
      <c r="C780" t="s">
        <v>316</v>
      </c>
      <c r="D780" t="s">
        <v>901</v>
      </c>
      <c r="E780">
        <v>0</v>
      </c>
      <c r="F780">
        <v>0</v>
      </c>
      <c r="G780">
        <v>0</v>
      </c>
      <c r="H780">
        <v>48</v>
      </c>
      <c r="I780">
        <v>28</v>
      </c>
      <c r="J780">
        <v>20</v>
      </c>
      <c r="K780" s="30" t="s">
        <v>25</v>
      </c>
      <c r="M780" t="s">
        <v>316</v>
      </c>
      <c r="N780" t="s">
        <v>901</v>
      </c>
      <c r="O780" t="b">
        <f t="shared" si="24"/>
        <v>1</v>
      </c>
      <c r="P780" t="b">
        <f t="shared" si="25"/>
        <v>1</v>
      </c>
    </row>
    <row r="781" spans="1:16" ht="12.75">
      <c r="A781" t="s">
        <v>22</v>
      </c>
      <c r="B781" t="s">
        <v>1830</v>
      </c>
      <c r="C781" t="s">
        <v>675</v>
      </c>
      <c r="D781" t="s">
        <v>902</v>
      </c>
      <c r="E781">
        <v>0</v>
      </c>
      <c r="F781">
        <v>0</v>
      </c>
      <c r="G781">
        <v>0</v>
      </c>
      <c r="H781">
        <v>65</v>
      </c>
      <c r="I781">
        <v>0</v>
      </c>
      <c r="J781">
        <v>65</v>
      </c>
      <c r="K781" s="30" t="s">
        <v>25</v>
      </c>
      <c r="M781" t="s">
        <v>675</v>
      </c>
      <c r="N781" t="s">
        <v>902</v>
      </c>
      <c r="O781" t="b">
        <f t="shared" si="24"/>
        <v>1</v>
      </c>
      <c r="P781" t="b">
        <f t="shared" si="25"/>
        <v>1</v>
      </c>
    </row>
    <row r="782" spans="1:16" ht="12.75">
      <c r="A782" t="s">
        <v>22</v>
      </c>
      <c r="B782" t="s">
        <v>1830</v>
      </c>
      <c r="C782" t="s">
        <v>27</v>
      </c>
      <c r="D782" t="s">
        <v>903</v>
      </c>
      <c r="E782">
        <v>0</v>
      </c>
      <c r="F782">
        <v>0</v>
      </c>
      <c r="G782">
        <v>0</v>
      </c>
      <c r="H782">
        <v>5</v>
      </c>
      <c r="I782">
        <v>5</v>
      </c>
      <c r="J782">
        <v>0</v>
      </c>
      <c r="K782" s="30" t="s">
        <v>25</v>
      </c>
      <c r="M782" t="s">
        <v>27</v>
      </c>
      <c r="N782" t="s">
        <v>903</v>
      </c>
      <c r="O782" t="b">
        <f t="shared" si="24"/>
        <v>1</v>
      </c>
      <c r="P782" t="b">
        <f t="shared" si="25"/>
        <v>1</v>
      </c>
    </row>
    <row r="783" spans="1:16" ht="12.75">
      <c r="A783" t="s">
        <v>22</v>
      </c>
      <c r="B783" t="s">
        <v>1830</v>
      </c>
      <c r="C783" t="s">
        <v>27</v>
      </c>
      <c r="D783" t="s">
        <v>904</v>
      </c>
      <c r="E783">
        <v>0</v>
      </c>
      <c r="F783">
        <v>0</v>
      </c>
      <c r="G783">
        <v>0</v>
      </c>
      <c r="H783">
        <v>5</v>
      </c>
      <c r="I783">
        <v>5</v>
      </c>
      <c r="J783">
        <v>0</v>
      </c>
      <c r="K783" s="30" t="s">
        <v>25</v>
      </c>
      <c r="M783" t="s">
        <v>27</v>
      </c>
      <c r="N783" t="s">
        <v>904</v>
      </c>
      <c r="O783" t="b">
        <f t="shared" si="24"/>
        <v>1</v>
      </c>
      <c r="P783" t="b">
        <f t="shared" si="25"/>
        <v>1</v>
      </c>
    </row>
    <row r="784" spans="1:16" ht="12.75">
      <c r="A784" t="s">
        <v>22</v>
      </c>
      <c r="B784" t="s">
        <v>1830</v>
      </c>
      <c r="C784" t="s">
        <v>27</v>
      </c>
      <c r="D784" t="s">
        <v>905</v>
      </c>
      <c r="E784">
        <v>3</v>
      </c>
      <c r="F784">
        <v>3</v>
      </c>
      <c r="G784">
        <v>0</v>
      </c>
      <c r="H784">
        <v>13</v>
      </c>
      <c r="I784">
        <v>13</v>
      </c>
      <c r="J784">
        <v>0</v>
      </c>
      <c r="K784" s="30" t="s">
        <v>25</v>
      </c>
      <c r="M784" t="s">
        <v>27</v>
      </c>
      <c r="N784" t="s">
        <v>905</v>
      </c>
      <c r="O784" t="b">
        <f t="shared" si="24"/>
        <v>1</v>
      </c>
      <c r="P784" t="b">
        <f t="shared" si="25"/>
        <v>1</v>
      </c>
    </row>
    <row r="785" spans="1:16" ht="12.75">
      <c r="A785" t="s">
        <v>22</v>
      </c>
      <c r="B785" t="s">
        <v>1830</v>
      </c>
      <c r="C785" t="s">
        <v>27</v>
      </c>
      <c r="D785" t="s">
        <v>906</v>
      </c>
      <c r="E785">
        <v>0</v>
      </c>
      <c r="F785">
        <v>0</v>
      </c>
      <c r="G785">
        <v>0</v>
      </c>
      <c r="H785">
        <v>8</v>
      </c>
      <c r="I785">
        <v>8</v>
      </c>
      <c r="J785">
        <v>0</v>
      </c>
      <c r="K785" s="30" t="s">
        <v>25</v>
      </c>
      <c r="M785" t="s">
        <v>27</v>
      </c>
      <c r="N785" t="s">
        <v>906</v>
      </c>
      <c r="O785" t="b">
        <f t="shared" si="24"/>
        <v>1</v>
      </c>
      <c r="P785" t="b">
        <f t="shared" si="25"/>
        <v>1</v>
      </c>
    </row>
    <row r="786" spans="1:16" ht="12.75">
      <c r="A786" t="s">
        <v>22</v>
      </c>
      <c r="B786" t="s">
        <v>1830</v>
      </c>
      <c r="C786" t="s">
        <v>27</v>
      </c>
      <c r="D786" t="s">
        <v>907</v>
      </c>
      <c r="E786">
        <v>8</v>
      </c>
      <c r="F786">
        <v>8</v>
      </c>
      <c r="G786">
        <v>0</v>
      </c>
      <c r="H786">
        <v>12</v>
      </c>
      <c r="I786">
        <v>12</v>
      </c>
      <c r="J786">
        <v>0</v>
      </c>
      <c r="K786" s="30" t="s">
        <v>25</v>
      </c>
      <c r="M786" t="s">
        <v>27</v>
      </c>
      <c r="N786" t="s">
        <v>907</v>
      </c>
      <c r="O786" t="b">
        <f t="shared" si="24"/>
        <v>1</v>
      </c>
      <c r="P786" t="b">
        <f t="shared" si="25"/>
        <v>1</v>
      </c>
    </row>
    <row r="787" spans="1:16" ht="12.75">
      <c r="A787" t="s">
        <v>22</v>
      </c>
      <c r="B787" t="s">
        <v>1830</v>
      </c>
      <c r="C787" t="s">
        <v>27</v>
      </c>
      <c r="D787" t="s">
        <v>908</v>
      </c>
      <c r="E787">
        <v>0</v>
      </c>
      <c r="F787">
        <v>0</v>
      </c>
      <c r="G787">
        <v>0</v>
      </c>
      <c r="H787">
        <v>10</v>
      </c>
      <c r="I787">
        <v>10</v>
      </c>
      <c r="J787">
        <v>0</v>
      </c>
      <c r="K787" s="30" t="s">
        <v>25</v>
      </c>
      <c r="M787" t="s">
        <v>27</v>
      </c>
      <c r="N787" t="s">
        <v>908</v>
      </c>
      <c r="O787" t="b">
        <f t="shared" si="24"/>
        <v>1</v>
      </c>
      <c r="P787" t="b">
        <f t="shared" si="25"/>
        <v>1</v>
      </c>
    </row>
    <row r="788" spans="1:16" ht="12.75">
      <c r="A788" t="s">
        <v>22</v>
      </c>
      <c r="B788" t="s">
        <v>1830</v>
      </c>
      <c r="C788" t="s">
        <v>27</v>
      </c>
      <c r="D788" t="s">
        <v>909</v>
      </c>
      <c r="E788">
        <v>0</v>
      </c>
      <c r="F788">
        <v>0</v>
      </c>
      <c r="G788">
        <v>0</v>
      </c>
      <c r="H788">
        <v>2</v>
      </c>
      <c r="I788">
        <v>2</v>
      </c>
      <c r="J788">
        <v>0</v>
      </c>
      <c r="K788" s="30" t="s">
        <v>25</v>
      </c>
      <c r="M788" t="s">
        <v>27</v>
      </c>
      <c r="N788" t="s">
        <v>909</v>
      </c>
      <c r="O788" t="b">
        <f t="shared" si="24"/>
        <v>1</v>
      </c>
      <c r="P788" t="b">
        <f t="shared" si="25"/>
        <v>1</v>
      </c>
    </row>
    <row r="789" spans="1:16" ht="12.75">
      <c r="A789" t="s">
        <v>22</v>
      </c>
      <c r="B789" t="s">
        <v>1830</v>
      </c>
      <c r="C789" t="s">
        <v>27</v>
      </c>
      <c r="D789" t="s">
        <v>910</v>
      </c>
      <c r="E789">
        <v>0</v>
      </c>
      <c r="F789">
        <v>0</v>
      </c>
      <c r="G789">
        <v>0</v>
      </c>
      <c r="H789">
        <v>12</v>
      </c>
      <c r="I789">
        <v>12</v>
      </c>
      <c r="J789">
        <v>0</v>
      </c>
      <c r="K789" s="30" t="s">
        <v>25</v>
      </c>
      <c r="M789" t="s">
        <v>27</v>
      </c>
      <c r="N789" t="s">
        <v>910</v>
      </c>
      <c r="O789" t="b">
        <f t="shared" si="24"/>
        <v>1</v>
      </c>
      <c r="P789" t="b">
        <f t="shared" si="25"/>
        <v>1</v>
      </c>
    </row>
    <row r="790" spans="1:16" ht="12.75">
      <c r="A790" t="s">
        <v>22</v>
      </c>
      <c r="B790" t="s">
        <v>1830</v>
      </c>
      <c r="C790" t="s">
        <v>27</v>
      </c>
      <c r="D790" t="s">
        <v>911</v>
      </c>
      <c r="E790">
        <v>0</v>
      </c>
      <c r="F790">
        <v>0</v>
      </c>
      <c r="G790">
        <v>0</v>
      </c>
      <c r="H790">
        <v>6</v>
      </c>
      <c r="I790">
        <v>6</v>
      </c>
      <c r="J790">
        <v>0</v>
      </c>
      <c r="K790" s="30" t="s">
        <v>25</v>
      </c>
      <c r="M790" t="s">
        <v>27</v>
      </c>
      <c r="N790" t="s">
        <v>911</v>
      </c>
      <c r="O790" t="b">
        <f t="shared" si="24"/>
        <v>1</v>
      </c>
      <c r="P790" t="b">
        <f t="shared" si="25"/>
        <v>1</v>
      </c>
    </row>
    <row r="791" spans="1:16" ht="12.75">
      <c r="A791" t="s">
        <v>22</v>
      </c>
      <c r="B791" t="s">
        <v>1830</v>
      </c>
      <c r="C791" t="s">
        <v>27</v>
      </c>
      <c r="D791" t="s">
        <v>912</v>
      </c>
      <c r="E791">
        <v>0</v>
      </c>
      <c r="F791">
        <v>0</v>
      </c>
      <c r="G791">
        <v>0</v>
      </c>
      <c r="H791">
        <v>3</v>
      </c>
      <c r="I791">
        <v>3</v>
      </c>
      <c r="J791">
        <v>0</v>
      </c>
      <c r="K791" s="30" t="s">
        <v>25</v>
      </c>
      <c r="M791" t="s">
        <v>27</v>
      </c>
      <c r="N791" t="s">
        <v>912</v>
      </c>
      <c r="O791" t="b">
        <f t="shared" si="24"/>
        <v>1</v>
      </c>
      <c r="P791" t="b">
        <f t="shared" si="25"/>
        <v>1</v>
      </c>
    </row>
    <row r="792" spans="1:16" ht="12.75">
      <c r="A792" t="s">
        <v>22</v>
      </c>
      <c r="B792" t="s">
        <v>1830</v>
      </c>
      <c r="C792" t="s">
        <v>27</v>
      </c>
      <c r="D792" t="s">
        <v>913</v>
      </c>
      <c r="E792">
        <v>0</v>
      </c>
      <c r="F792">
        <v>0</v>
      </c>
      <c r="G792">
        <v>0</v>
      </c>
      <c r="H792">
        <v>2</v>
      </c>
      <c r="I792">
        <v>2</v>
      </c>
      <c r="J792">
        <v>0</v>
      </c>
      <c r="K792" s="30" t="s">
        <v>25</v>
      </c>
      <c r="M792" t="s">
        <v>27</v>
      </c>
      <c r="N792" t="s">
        <v>913</v>
      </c>
      <c r="O792" t="b">
        <f t="shared" si="24"/>
        <v>1</v>
      </c>
      <c r="P792" t="b">
        <f t="shared" si="25"/>
        <v>1</v>
      </c>
    </row>
    <row r="793" spans="1:16" ht="12.75">
      <c r="A793" t="s">
        <v>22</v>
      </c>
      <c r="B793" t="s">
        <v>1830</v>
      </c>
      <c r="C793" t="s">
        <v>27</v>
      </c>
      <c r="D793" t="s">
        <v>914</v>
      </c>
      <c r="E793">
        <v>0</v>
      </c>
      <c r="F793">
        <v>0</v>
      </c>
      <c r="G793">
        <v>0</v>
      </c>
      <c r="H793">
        <v>10</v>
      </c>
      <c r="I793">
        <v>10</v>
      </c>
      <c r="J793">
        <v>0</v>
      </c>
      <c r="K793" s="30" t="s">
        <v>25</v>
      </c>
      <c r="M793" t="s">
        <v>27</v>
      </c>
      <c r="N793" t="s">
        <v>914</v>
      </c>
      <c r="O793" t="b">
        <f t="shared" si="24"/>
        <v>1</v>
      </c>
      <c r="P793" t="b">
        <f t="shared" si="25"/>
        <v>1</v>
      </c>
    </row>
    <row r="794" spans="1:16" ht="12.75">
      <c r="A794" t="s">
        <v>22</v>
      </c>
      <c r="B794" t="s">
        <v>1830</v>
      </c>
      <c r="C794" t="s">
        <v>27</v>
      </c>
      <c r="D794" t="s">
        <v>915</v>
      </c>
      <c r="E794">
        <v>0</v>
      </c>
      <c r="F794">
        <v>0</v>
      </c>
      <c r="G794">
        <v>0</v>
      </c>
      <c r="H794">
        <v>7</v>
      </c>
      <c r="I794">
        <v>7</v>
      </c>
      <c r="J794">
        <v>0</v>
      </c>
      <c r="K794" s="30" t="s">
        <v>25</v>
      </c>
      <c r="M794" t="s">
        <v>27</v>
      </c>
      <c r="N794" t="s">
        <v>915</v>
      </c>
      <c r="O794" t="b">
        <f t="shared" si="24"/>
        <v>1</v>
      </c>
      <c r="P794" t="b">
        <f t="shared" si="25"/>
        <v>1</v>
      </c>
    </row>
    <row r="795" spans="1:16" ht="12.75">
      <c r="A795" t="s">
        <v>22</v>
      </c>
      <c r="B795" t="s">
        <v>1830</v>
      </c>
      <c r="C795" t="s">
        <v>27</v>
      </c>
      <c r="D795" t="s">
        <v>916</v>
      </c>
      <c r="E795">
        <v>0</v>
      </c>
      <c r="F795">
        <v>0</v>
      </c>
      <c r="G795">
        <v>0</v>
      </c>
      <c r="H795">
        <v>12</v>
      </c>
      <c r="I795">
        <v>12</v>
      </c>
      <c r="J795">
        <v>0</v>
      </c>
      <c r="K795" s="30" t="s">
        <v>25</v>
      </c>
      <c r="M795" t="s">
        <v>27</v>
      </c>
      <c r="N795" t="s">
        <v>916</v>
      </c>
      <c r="O795" t="b">
        <f t="shared" si="24"/>
        <v>1</v>
      </c>
      <c r="P795" t="b">
        <f t="shared" si="25"/>
        <v>1</v>
      </c>
    </row>
    <row r="796" spans="1:16" ht="12.75">
      <c r="A796" t="s">
        <v>22</v>
      </c>
      <c r="B796" t="s">
        <v>1830</v>
      </c>
      <c r="C796" t="s">
        <v>27</v>
      </c>
      <c r="D796" t="s">
        <v>917</v>
      </c>
      <c r="E796">
        <v>0</v>
      </c>
      <c r="F796">
        <v>0</v>
      </c>
      <c r="G796">
        <v>0</v>
      </c>
      <c r="H796">
        <v>8</v>
      </c>
      <c r="I796">
        <v>8</v>
      </c>
      <c r="J796">
        <v>0</v>
      </c>
      <c r="K796" s="30" t="s">
        <v>25</v>
      </c>
      <c r="M796" t="s">
        <v>27</v>
      </c>
      <c r="N796" t="s">
        <v>917</v>
      </c>
      <c r="O796" t="b">
        <f t="shared" si="24"/>
        <v>1</v>
      </c>
      <c r="P796" t="b">
        <f t="shared" si="25"/>
        <v>1</v>
      </c>
    </row>
    <row r="797" spans="1:16" ht="12.75">
      <c r="A797" t="s">
        <v>22</v>
      </c>
      <c r="B797" t="s">
        <v>1830</v>
      </c>
      <c r="C797" t="s">
        <v>27</v>
      </c>
      <c r="D797" t="s">
        <v>918</v>
      </c>
      <c r="E797">
        <v>0</v>
      </c>
      <c r="F797">
        <v>0</v>
      </c>
      <c r="G797">
        <v>0</v>
      </c>
      <c r="H797">
        <v>8</v>
      </c>
      <c r="I797">
        <v>8</v>
      </c>
      <c r="J797">
        <v>0</v>
      </c>
      <c r="K797" s="30" t="s">
        <v>25</v>
      </c>
      <c r="M797" t="s">
        <v>27</v>
      </c>
      <c r="N797" t="s">
        <v>918</v>
      </c>
      <c r="O797" t="b">
        <f t="shared" si="24"/>
        <v>1</v>
      </c>
      <c r="P797" t="b">
        <f t="shared" si="25"/>
        <v>1</v>
      </c>
    </row>
    <row r="798" spans="1:16" ht="12.75">
      <c r="A798" t="s">
        <v>22</v>
      </c>
      <c r="B798" t="s">
        <v>1830</v>
      </c>
      <c r="C798" t="s">
        <v>27</v>
      </c>
      <c r="D798" t="s">
        <v>919</v>
      </c>
      <c r="E798">
        <v>0</v>
      </c>
      <c r="F798">
        <v>0</v>
      </c>
      <c r="G798">
        <v>0</v>
      </c>
      <c r="H798">
        <v>10</v>
      </c>
      <c r="I798">
        <v>10</v>
      </c>
      <c r="J798">
        <v>0</v>
      </c>
      <c r="K798" s="30" t="s">
        <v>25</v>
      </c>
      <c r="M798" t="s">
        <v>27</v>
      </c>
      <c r="N798" t="s">
        <v>919</v>
      </c>
      <c r="O798" t="b">
        <f t="shared" si="24"/>
        <v>1</v>
      </c>
      <c r="P798" t="b">
        <f t="shared" si="25"/>
        <v>1</v>
      </c>
    </row>
    <row r="799" spans="1:16" ht="12.75">
      <c r="A799" t="s">
        <v>22</v>
      </c>
      <c r="B799" t="s">
        <v>1830</v>
      </c>
      <c r="C799" t="s">
        <v>27</v>
      </c>
      <c r="D799" t="s">
        <v>920</v>
      </c>
      <c r="E799">
        <v>0</v>
      </c>
      <c r="F799">
        <v>0</v>
      </c>
      <c r="G799">
        <v>0</v>
      </c>
      <c r="H799">
        <v>24</v>
      </c>
      <c r="I799">
        <v>24</v>
      </c>
      <c r="J799">
        <v>0</v>
      </c>
      <c r="K799" s="30" t="s">
        <v>25</v>
      </c>
      <c r="M799" t="s">
        <v>27</v>
      </c>
      <c r="N799" t="s">
        <v>920</v>
      </c>
      <c r="O799" t="b">
        <f t="shared" si="24"/>
        <v>1</v>
      </c>
      <c r="P799" t="b">
        <f t="shared" si="25"/>
        <v>1</v>
      </c>
    </row>
    <row r="800" spans="1:16" ht="12.75">
      <c r="A800" t="s">
        <v>22</v>
      </c>
      <c r="B800" t="s">
        <v>1830</v>
      </c>
      <c r="C800" t="s">
        <v>27</v>
      </c>
      <c r="D800" t="s">
        <v>921</v>
      </c>
      <c r="E800">
        <v>5</v>
      </c>
      <c r="F800">
        <v>5</v>
      </c>
      <c r="G800">
        <v>0</v>
      </c>
      <c r="H800">
        <v>14</v>
      </c>
      <c r="I800">
        <v>14</v>
      </c>
      <c r="J800">
        <v>0</v>
      </c>
      <c r="K800" s="30" t="s">
        <v>25</v>
      </c>
      <c r="M800" t="s">
        <v>27</v>
      </c>
      <c r="N800" t="s">
        <v>921</v>
      </c>
      <c r="O800" t="b">
        <f t="shared" si="24"/>
        <v>1</v>
      </c>
      <c r="P800" t="b">
        <f t="shared" si="25"/>
        <v>1</v>
      </c>
    </row>
    <row r="801" spans="1:16" ht="12.75">
      <c r="A801" t="s">
        <v>22</v>
      </c>
      <c r="B801" t="s">
        <v>1830</v>
      </c>
      <c r="C801" t="s">
        <v>27</v>
      </c>
      <c r="D801" t="s">
        <v>922</v>
      </c>
      <c r="E801">
        <v>1</v>
      </c>
      <c r="F801">
        <v>1</v>
      </c>
      <c r="G801">
        <v>0</v>
      </c>
      <c r="H801">
        <v>4</v>
      </c>
      <c r="I801">
        <v>4</v>
      </c>
      <c r="J801">
        <v>0</v>
      </c>
      <c r="K801" s="30" t="s">
        <v>25</v>
      </c>
      <c r="M801" t="s">
        <v>27</v>
      </c>
      <c r="N801" t="s">
        <v>922</v>
      </c>
      <c r="O801" t="b">
        <f t="shared" si="24"/>
        <v>1</v>
      </c>
      <c r="P801" t="b">
        <f t="shared" si="25"/>
        <v>1</v>
      </c>
    </row>
    <row r="802" spans="1:16" ht="12.75">
      <c r="A802" t="s">
        <v>22</v>
      </c>
      <c r="B802" t="s">
        <v>1830</v>
      </c>
      <c r="C802" t="s">
        <v>923</v>
      </c>
      <c r="D802" t="s">
        <v>924</v>
      </c>
      <c r="E802">
        <v>14</v>
      </c>
      <c r="F802">
        <v>14</v>
      </c>
      <c r="G802">
        <v>0</v>
      </c>
      <c r="H802">
        <v>46</v>
      </c>
      <c r="I802">
        <v>46</v>
      </c>
      <c r="J802">
        <v>0</v>
      </c>
      <c r="K802" s="30" t="s">
        <v>25</v>
      </c>
      <c r="M802" t="s">
        <v>923</v>
      </c>
      <c r="N802" t="s">
        <v>924</v>
      </c>
      <c r="O802" t="b">
        <f t="shared" si="24"/>
        <v>1</v>
      </c>
      <c r="P802" t="b">
        <f t="shared" si="25"/>
        <v>1</v>
      </c>
    </row>
    <row r="803" spans="1:16" ht="12.75">
      <c r="A803" t="s">
        <v>22</v>
      </c>
      <c r="B803" t="s">
        <v>1830</v>
      </c>
      <c r="C803" t="s">
        <v>27</v>
      </c>
      <c r="D803" t="s">
        <v>925</v>
      </c>
      <c r="E803">
        <v>0</v>
      </c>
      <c r="F803">
        <v>0</v>
      </c>
      <c r="G803">
        <v>0</v>
      </c>
      <c r="H803">
        <v>6</v>
      </c>
      <c r="I803">
        <v>6</v>
      </c>
      <c r="J803">
        <v>0</v>
      </c>
      <c r="K803" s="30" t="s">
        <v>25</v>
      </c>
      <c r="M803" t="s">
        <v>27</v>
      </c>
      <c r="N803" t="s">
        <v>925</v>
      </c>
      <c r="O803" t="b">
        <f t="shared" si="24"/>
        <v>1</v>
      </c>
      <c r="P803" t="b">
        <f t="shared" si="25"/>
        <v>1</v>
      </c>
    </row>
    <row r="804" spans="1:16" ht="12.75">
      <c r="A804" t="s">
        <v>22</v>
      </c>
      <c r="B804" t="s">
        <v>1831</v>
      </c>
      <c r="C804" t="s">
        <v>289</v>
      </c>
      <c r="D804" t="s">
        <v>926</v>
      </c>
      <c r="E804">
        <v>0</v>
      </c>
      <c r="F804">
        <v>0</v>
      </c>
      <c r="G804">
        <v>0</v>
      </c>
      <c r="H804">
        <v>8</v>
      </c>
      <c r="I804">
        <v>8</v>
      </c>
      <c r="J804">
        <v>0</v>
      </c>
      <c r="K804" s="30" t="s">
        <v>25</v>
      </c>
      <c r="M804" t="s">
        <v>289</v>
      </c>
      <c r="N804" t="s">
        <v>926</v>
      </c>
      <c r="O804" t="b">
        <f t="shared" si="24"/>
        <v>1</v>
      </c>
      <c r="P804" t="b">
        <f t="shared" si="25"/>
        <v>1</v>
      </c>
    </row>
    <row r="805" spans="1:16" ht="12.75">
      <c r="A805" t="s">
        <v>22</v>
      </c>
      <c r="B805" t="s">
        <v>1830</v>
      </c>
      <c r="C805" t="s">
        <v>27</v>
      </c>
      <c r="D805" t="s">
        <v>927</v>
      </c>
      <c r="E805">
        <v>4</v>
      </c>
      <c r="F805">
        <v>4</v>
      </c>
      <c r="G805">
        <v>0</v>
      </c>
      <c r="H805">
        <v>8</v>
      </c>
      <c r="I805">
        <v>8</v>
      </c>
      <c r="J805">
        <v>0</v>
      </c>
      <c r="K805" s="30" t="s">
        <v>25</v>
      </c>
      <c r="M805" t="s">
        <v>27</v>
      </c>
      <c r="N805" t="s">
        <v>927</v>
      </c>
      <c r="O805" t="b">
        <f t="shared" si="24"/>
        <v>1</v>
      </c>
      <c r="P805" t="b">
        <f t="shared" si="25"/>
        <v>1</v>
      </c>
    </row>
    <row r="806" spans="1:16" ht="12.75">
      <c r="A806" t="s">
        <v>22</v>
      </c>
      <c r="B806" t="s">
        <v>1830</v>
      </c>
      <c r="C806" t="s">
        <v>27</v>
      </c>
      <c r="D806" t="s">
        <v>928</v>
      </c>
      <c r="E806">
        <v>0</v>
      </c>
      <c r="F806">
        <v>0</v>
      </c>
      <c r="G806">
        <v>0</v>
      </c>
      <c r="H806">
        <v>6</v>
      </c>
      <c r="I806">
        <v>6</v>
      </c>
      <c r="J806">
        <v>0</v>
      </c>
      <c r="K806" s="30" t="s">
        <v>25</v>
      </c>
      <c r="M806" t="s">
        <v>27</v>
      </c>
      <c r="N806" t="s">
        <v>928</v>
      </c>
      <c r="O806" t="b">
        <f t="shared" si="24"/>
        <v>1</v>
      </c>
      <c r="P806" t="b">
        <f t="shared" si="25"/>
        <v>1</v>
      </c>
    </row>
    <row r="807" spans="1:16" ht="12.75">
      <c r="A807" t="s">
        <v>22</v>
      </c>
      <c r="B807" t="s">
        <v>1830</v>
      </c>
      <c r="C807" t="s">
        <v>929</v>
      </c>
      <c r="D807" t="s">
        <v>930</v>
      </c>
      <c r="E807">
        <v>27</v>
      </c>
      <c r="F807">
        <v>27</v>
      </c>
      <c r="G807">
        <v>0</v>
      </c>
      <c r="H807">
        <v>155</v>
      </c>
      <c r="I807">
        <v>0</v>
      </c>
      <c r="J807">
        <v>155</v>
      </c>
      <c r="K807" s="30" t="s">
        <v>25</v>
      </c>
      <c r="M807" t="s">
        <v>929</v>
      </c>
      <c r="N807" t="s">
        <v>930</v>
      </c>
      <c r="O807" t="b">
        <f t="shared" si="24"/>
        <v>1</v>
      </c>
      <c r="P807" t="b">
        <f t="shared" si="25"/>
        <v>1</v>
      </c>
    </row>
    <row r="808" spans="1:16" ht="12.75">
      <c r="A808" t="s">
        <v>22</v>
      </c>
      <c r="B808" t="s">
        <v>1830</v>
      </c>
      <c r="C808" t="s">
        <v>931</v>
      </c>
      <c r="D808" t="s">
        <v>932</v>
      </c>
      <c r="E808">
        <v>111</v>
      </c>
      <c r="F808">
        <v>111</v>
      </c>
      <c r="G808">
        <v>0</v>
      </c>
      <c r="H808">
        <v>160</v>
      </c>
      <c r="I808">
        <v>160</v>
      </c>
      <c r="J808">
        <v>0</v>
      </c>
      <c r="K808" s="30" t="s">
        <v>25</v>
      </c>
      <c r="M808" t="s">
        <v>931</v>
      </c>
      <c r="N808" t="s">
        <v>932</v>
      </c>
      <c r="O808" t="b">
        <f t="shared" si="24"/>
        <v>1</v>
      </c>
      <c r="P808" t="b">
        <f t="shared" si="25"/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0"/>
  <sheetViews>
    <sheetView showZeros="0" tabSelected="1" view="pageBreakPreview" zoomScaleSheetLayoutView="100" zoomScalePageLayoutView="0" workbookViewId="0" topLeftCell="B895">
      <selection activeCell="C387" sqref="C387"/>
    </sheetView>
  </sheetViews>
  <sheetFormatPr defaultColWidth="9.140625" defaultRowHeight="14.25" customHeight="1"/>
  <cols>
    <col min="1" max="1" width="52.8515625" style="2" hidden="1" customWidth="1"/>
    <col min="2" max="2" width="40.7109375" style="3" customWidth="1"/>
    <col min="3" max="3" width="8.7109375" style="4" customWidth="1"/>
    <col min="4" max="5" width="7.7109375" style="4" customWidth="1"/>
    <col min="6" max="6" width="9.7109375" style="4" customWidth="1"/>
    <col min="7" max="7" width="9.28125" style="4" customWidth="1"/>
    <col min="8" max="8" width="9.28125" style="5" customWidth="1"/>
    <col min="9" max="16384" width="9.140625" style="2" customWidth="1"/>
  </cols>
  <sheetData>
    <row r="1" spans="2:8" ht="21" customHeight="1">
      <c r="B1" s="33" t="s">
        <v>1835</v>
      </c>
      <c r="C1" s="32"/>
      <c r="D1" s="32"/>
      <c r="E1" s="32"/>
      <c r="F1" s="32"/>
      <c r="G1" s="32"/>
      <c r="H1" s="32"/>
    </row>
    <row r="2" spans="2:8" ht="39.75" customHeight="1">
      <c r="B2" s="34" t="s">
        <v>933</v>
      </c>
      <c r="C2" s="35"/>
      <c r="D2" s="35"/>
      <c r="E2" s="35"/>
      <c r="F2" s="35"/>
      <c r="G2" s="35"/>
      <c r="H2" s="36"/>
    </row>
    <row r="3" spans="2:8" ht="30" customHeight="1">
      <c r="B3" s="37" t="s">
        <v>934</v>
      </c>
      <c r="C3" s="38"/>
      <c r="D3" s="38"/>
      <c r="E3" s="38"/>
      <c r="F3" s="38"/>
      <c r="G3" s="38"/>
      <c r="H3" s="39"/>
    </row>
    <row r="4" spans="2:8" ht="14.25" customHeight="1">
      <c r="B4" s="47" t="s">
        <v>935</v>
      </c>
      <c r="C4" s="40" t="s">
        <v>936</v>
      </c>
      <c r="D4" s="40"/>
      <c r="E4" s="40"/>
      <c r="F4" s="41" t="s">
        <v>937</v>
      </c>
      <c r="G4" s="41"/>
      <c r="H4" s="42"/>
    </row>
    <row r="5" spans="2:8" ht="14.25" customHeight="1">
      <c r="B5" s="48"/>
      <c r="C5" s="49" t="s">
        <v>938</v>
      </c>
      <c r="D5" s="44" t="s">
        <v>939</v>
      </c>
      <c r="E5" s="44"/>
      <c r="F5" s="49" t="s">
        <v>938</v>
      </c>
      <c r="G5" s="44" t="s">
        <v>939</v>
      </c>
      <c r="H5" s="45"/>
    </row>
    <row r="6" spans="2:8" ht="14.25" customHeight="1">
      <c r="B6" s="48"/>
      <c r="C6" s="49"/>
      <c r="D6" s="49" t="s">
        <v>940</v>
      </c>
      <c r="E6" s="49" t="s">
        <v>941</v>
      </c>
      <c r="F6" s="49"/>
      <c r="G6" s="49" t="s">
        <v>940</v>
      </c>
      <c r="H6" s="43" t="s">
        <v>941</v>
      </c>
    </row>
    <row r="7" spans="2:8" ht="14.25" customHeight="1">
      <c r="B7" s="48"/>
      <c r="C7" s="49"/>
      <c r="D7" s="49"/>
      <c r="E7" s="49"/>
      <c r="F7" s="49"/>
      <c r="G7" s="49"/>
      <c r="H7" s="43"/>
    </row>
    <row r="8" spans="2:8" ht="30" customHeight="1">
      <c r="B8" s="6" t="s">
        <v>942</v>
      </c>
      <c r="C8" s="7">
        <f aca="true" t="shared" si="0" ref="C8:H8">C10+C638+C905</f>
        <v>73100</v>
      </c>
      <c r="D8" s="7">
        <f t="shared" si="0"/>
        <v>71611</v>
      </c>
      <c r="E8" s="7">
        <f t="shared" si="0"/>
        <v>1489</v>
      </c>
      <c r="F8" s="7">
        <f t="shared" si="0"/>
        <v>574300</v>
      </c>
      <c r="G8" s="7">
        <f t="shared" si="0"/>
        <v>322028</v>
      </c>
      <c r="H8" s="8">
        <f t="shared" si="0"/>
        <v>252272</v>
      </c>
    </row>
    <row r="9" spans="2:8" ht="14.25" customHeight="1">
      <c r="B9" s="31"/>
      <c r="C9" s="31"/>
      <c r="D9" s="31"/>
      <c r="E9" s="31"/>
      <c r="F9" s="31"/>
      <c r="G9" s="31"/>
      <c r="H9" s="31"/>
    </row>
    <row r="10" spans="2:8" ht="30" customHeight="1">
      <c r="B10" s="9" t="s">
        <v>943</v>
      </c>
      <c r="C10" s="10">
        <f aca="true" t="shared" si="1" ref="C10:H10">SUM(C11:C636)/2</f>
        <v>71107</v>
      </c>
      <c r="D10" s="10">
        <f t="shared" si="1"/>
        <v>69618</v>
      </c>
      <c r="E10" s="10">
        <f t="shared" si="1"/>
        <v>1489</v>
      </c>
      <c r="F10" s="10">
        <f t="shared" si="1"/>
        <v>567183</v>
      </c>
      <c r="G10" s="10">
        <f t="shared" si="1"/>
        <v>316805</v>
      </c>
      <c r="H10" s="11">
        <f t="shared" si="1"/>
        <v>250378</v>
      </c>
    </row>
    <row r="11" spans="2:8" s="1" customFormat="1" ht="24.75" customHeight="1">
      <c r="B11" s="12" t="s">
        <v>944</v>
      </c>
      <c r="C11" s="13">
        <f aca="true" t="shared" si="2" ref="C11:H11">SUM(C12:C87)</f>
        <v>42590</v>
      </c>
      <c r="D11" s="13">
        <f t="shared" si="2"/>
        <v>41434</v>
      </c>
      <c r="E11" s="13">
        <f t="shared" si="2"/>
        <v>1156</v>
      </c>
      <c r="F11" s="13">
        <f t="shared" si="2"/>
        <v>218340</v>
      </c>
      <c r="G11" s="13">
        <f t="shared" si="2"/>
        <v>123100</v>
      </c>
      <c r="H11" s="14">
        <f t="shared" si="2"/>
        <v>95240</v>
      </c>
    </row>
    <row r="12" spans="1:8" ht="14.25" customHeight="1">
      <c r="A12" s="2" t="str">
        <f>msheas!D12</f>
        <v>10001北京大学</v>
      </c>
      <c r="B12" s="3" t="s">
        <v>945</v>
      </c>
      <c r="C12" s="4">
        <f>INDEX(msheas!$1:999,MATCH(A12,msheas!D$1:D$999,0),5)</f>
        <v>2023</v>
      </c>
      <c r="D12" s="4">
        <f>INDEX(msheas!$1:999,MATCH(A12,msheas!D$1:D$999,0),6)</f>
        <v>1884</v>
      </c>
      <c r="E12" s="4">
        <f>INDEX(msheas!$1:999,MATCH(A12,msheas!D$1:D$999,0),7)</f>
        <v>139</v>
      </c>
      <c r="F12" s="4">
        <f>INDEX(msheas!$1:999,MATCH(A12,msheas!D$1:D$999,0),8)</f>
        <v>5250</v>
      </c>
      <c r="G12" s="4">
        <f>INDEX(msheas!$1:999,MATCH(A12,msheas!D$1:D$999,0),9)</f>
        <v>2500</v>
      </c>
      <c r="H12" s="5">
        <f>INDEX(msheas!$1:999,MATCH(A12,msheas!D$1:D$999,0),10)</f>
        <v>2750</v>
      </c>
    </row>
    <row r="13" spans="1:8" ht="14.25" customHeight="1">
      <c r="A13" s="2" t="str">
        <f>msheas!D13</f>
        <v>10002中国人民大学</v>
      </c>
      <c r="B13" s="3" t="s">
        <v>946</v>
      </c>
      <c r="C13" s="4">
        <f>INDEX(msheas!$1:1000,MATCH(A13,msheas!D$1:D$999,0),5)</f>
        <v>914</v>
      </c>
      <c r="D13" s="4">
        <f>INDEX(msheas!$1:1000,MATCH(A13,msheas!D$1:D$999,0),6)</f>
        <v>914</v>
      </c>
      <c r="E13" s="4">
        <f>INDEX(msheas!$1:1000,MATCH(A13,msheas!D$1:D$999,0),7)</f>
        <v>0</v>
      </c>
      <c r="F13" s="4">
        <f>INDEX(msheas!$1:1000,MATCH(A13,msheas!D$1:D$999,0),8)</f>
        <v>3700</v>
      </c>
      <c r="G13" s="4">
        <f>INDEX(msheas!$1:1000,MATCH(A13,msheas!D$1:D$999,0),9)</f>
        <v>2080</v>
      </c>
      <c r="H13" s="5">
        <f>INDEX(msheas!$1:1000,MATCH(A13,msheas!D$1:D$999,0),10)</f>
        <v>1620</v>
      </c>
    </row>
    <row r="14" spans="1:8" ht="14.25" customHeight="1">
      <c r="A14" s="2" t="str">
        <f>msheas!D14</f>
        <v>10003清华大学</v>
      </c>
      <c r="B14" s="3" t="s">
        <v>947</v>
      </c>
      <c r="C14" s="4">
        <f>INDEX(msheas!$1:1001,MATCH(A14,msheas!D$1:D$999,0),5)</f>
        <v>1894</v>
      </c>
      <c r="D14" s="4">
        <f>INDEX(msheas!$1:1001,MATCH(A14,msheas!D$1:D$999,0),6)</f>
        <v>1869</v>
      </c>
      <c r="E14" s="4">
        <f>INDEX(msheas!$1:1001,MATCH(A14,msheas!D$1:D$999,0),7)</f>
        <v>25</v>
      </c>
      <c r="F14" s="4">
        <f>INDEX(msheas!$1:1001,MATCH(A14,msheas!D$1:D$999,0),8)</f>
        <v>3650</v>
      </c>
      <c r="G14" s="4">
        <f>INDEX(msheas!$1:1001,MATCH(A14,msheas!D$1:D$999,0),9)</f>
        <v>1700</v>
      </c>
      <c r="H14" s="5">
        <f>INDEX(msheas!$1:1001,MATCH(A14,msheas!D$1:D$999,0),10)</f>
        <v>1950</v>
      </c>
    </row>
    <row r="15" spans="1:8" ht="14.25" customHeight="1">
      <c r="A15" s="2" t="str">
        <f>msheas!D15</f>
        <v>10004北京交通大学</v>
      </c>
      <c r="B15" s="3" t="s">
        <v>948</v>
      </c>
      <c r="C15" s="4">
        <f>INDEX(msheas!$1:1002,MATCH(A15,msheas!D$1:D$999,0),5)</f>
        <v>457</v>
      </c>
      <c r="D15" s="4">
        <f>INDEX(msheas!$1:1002,MATCH(A15,msheas!D$1:D$999,0),6)</f>
        <v>457</v>
      </c>
      <c r="E15" s="4">
        <f>INDEX(msheas!$1:1002,MATCH(A15,msheas!D$1:D$999,0),7)</f>
        <v>0</v>
      </c>
      <c r="F15" s="4">
        <f>INDEX(msheas!$1:1002,MATCH(A15,msheas!D$1:D$999,0),8)</f>
        <v>3120</v>
      </c>
      <c r="G15" s="4">
        <f>INDEX(msheas!$1:1002,MATCH(A15,msheas!D$1:D$999,0),9)</f>
        <v>1800</v>
      </c>
      <c r="H15" s="5">
        <f>INDEX(msheas!$1:1002,MATCH(A15,msheas!D$1:D$999,0),10)</f>
        <v>1320</v>
      </c>
    </row>
    <row r="16" spans="1:8" ht="14.25" customHeight="1">
      <c r="A16" s="2" t="str">
        <f>msheas!D16</f>
        <v>10008北京科技大学</v>
      </c>
      <c r="B16" s="3" t="s">
        <v>949</v>
      </c>
      <c r="C16" s="4">
        <f>INDEX(msheas!$1:1003,MATCH(A16,msheas!D$1:D$999,0),5)</f>
        <v>552</v>
      </c>
      <c r="D16" s="4">
        <f>INDEX(msheas!$1:1003,MATCH(A16,msheas!D$1:D$999,0),6)</f>
        <v>552</v>
      </c>
      <c r="E16" s="4">
        <f>INDEX(msheas!$1:1003,MATCH(A16,msheas!D$1:D$999,0),7)</f>
        <v>0</v>
      </c>
      <c r="F16" s="4">
        <f>INDEX(msheas!$1:1003,MATCH(A16,msheas!D$1:D$999,0),8)</f>
        <v>2550</v>
      </c>
      <c r="G16" s="4">
        <f>INDEX(msheas!$1:1003,MATCH(A16,msheas!D$1:D$999,0),9)</f>
        <v>1400</v>
      </c>
      <c r="H16" s="5">
        <f>INDEX(msheas!$1:1003,MATCH(A16,msheas!D$1:D$999,0),10)</f>
        <v>1150</v>
      </c>
    </row>
    <row r="17" spans="1:8" ht="14.25" customHeight="1">
      <c r="A17" s="2" t="str">
        <f>msheas!D17</f>
        <v>10010北京化工大学</v>
      </c>
      <c r="B17" s="3" t="s">
        <v>950</v>
      </c>
      <c r="C17" s="4">
        <f>INDEX(msheas!$1:1004,MATCH(A17,msheas!D$1:D$999,0),5)</f>
        <v>212</v>
      </c>
      <c r="D17" s="4">
        <f>INDEX(msheas!$1:1004,MATCH(A17,msheas!D$1:D$999,0),6)</f>
        <v>212</v>
      </c>
      <c r="E17" s="4">
        <f>INDEX(msheas!$1:1004,MATCH(A17,msheas!D$1:D$999,0),7)</f>
        <v>0</v>
      </c>
      <c r="F17" s="4">
        <f>INDEX(msheas!$1:1004,MATCH(A17,msheas!D$1:D$999,0),8)</f>
        <v>1910</v>
      </c>
      <c r="G17" s="4">
        <f>INDEX(msheas!$1:1004,MATCH(A17,msheas!D$1:D$999,0),9)</f>
        <v>1300</v>
      </c>
      <c r="H17" s="5">
        <f>INDEX(msheas!$1:1004,MATCH(A17,msheas!D$1:D$999,0),10)</f>
        <v>610</v>
      </c>
    </row>
    <row r="18" spans="1:8" ht="14.25" customHeight="1">
      <c r="A18" s="2" t="str">
        <f>msheas!D18</f>
        <v>10013北京邮电大学</v>
      </c>
      <c r="B18" s="3" t="s">
        <v>951</v>
      </c>
      <c r="C18" s="4">
        <f>INDEX(msheas!$1:1005,MATCH(A18,msheas!D$1:D$999,0),5)</f>
        <v>339</v>
      </c>
      <c r="D18" s="4">
        <f>INDEX(msheas!$1:1005,MATCH(A18,msheas!D$1:D$999,0),6)</f>
        <v>339</v>
      </c>
      <c r="E18" s="4">
        <f>INDEX(msheas!$1:1005,MATCH(A18,msheas!D$1:D$999,0),7)</f>
        <v>0</v>
      </c>
      <c r="F18" s="4">
        <f>INDEX(msheas!$1:1005,MATCH(A18,msheas!D$1:D$999,0),8)</f>
        <v>2850</v>
      </c>
      <c r="G18" s="4">
        <f>INDEX(msheas!$1:1005,MATCH(A18,msheas!D$1:D$999,0),9)</f>
        <v>1760</v>
      </c>
      <c r="H18" s="5">
        <f>INDEX(msheas!$1:1005,MATCH(A18,msheas!D$1:D$999,0),10)</f>
        <v>1090</v>
      </c>
    </row>
    <row r="19" spans="1:8" ht="14.25" customHeight="1">
      <c r="A19" s="2" t="str">
        <f>msheas!D19</f>
        <v>10019中国农业大学</v>
      </c>
      <c r="B19" s="3" t="s">
        <v>952</v>
      </c>
      <c r="C19" s="4">
        <f>INDEX(msheas!$1:1006,MATCH(A19,msheas!D$1:D$999,0),5)</f>
        <v>808</v>
      </c>
      <c r="D19" s="4">
        <f>INDEX(msheas!$1:1006,MATCH(A19,msheas!D$1:D$999,0),6)</f>
        <v>808</v>
      </c>
      <c r="E19" s="4">
        <f>INDEX(msheas!$1:1006,MATCH(A19,msheas!D$1:D$999,0),7)</f>
        <v>0</v>
      </c>
      <c r="F19" s="4">
        <f>INDEX(msheas!$1:1006,MATCH(A19,msheas!D$1:D$999,0),8)</f>
        <v>2150</v>
      </c>
      <c r="G19" s="4">
        <f>INDEX(msheas!$1:1006,MATCH(A19,msheas!D$1:D$999,0),9)</f>
        <v>1360</v>
      </c>
      <c r="H19" s="5">
        <f>INDEX(msheas!$1:1006,MATCH(A19,msheas!D$1:D$999,0),10)</f>
        <v>790</v>
      </c>
    </row>
    <row r="20" spans="1:8" ht="14.25" customHeight="1">
      <c r="A20" s="2" t="str">
        <f>msheas!D20</f>
        <v>10022北京林业大学</v>
      </c>
      <c r="B20" s="3" t="s">
        <v>953</v>
      </c>
      <c r="C20" s="4">
        <f>INDEX(msheas!$1:1007,MATCH(A20,msheas!D$1:D$999,0),5)</f>
        <v>267</v>
      </c>
      <c r="D20" s="4">
        <f>INDEX(msheas!$1:1007,MATCH(A20,msheas!D$1:D$999,0),6)</f>
        <v>267</v>
      </c>
      <c r="E20" s="4">
        <f>INDEX(msheas!$1:1007,MATCH(A20,msheas!D$1:D$999,0),7)</f>
        <v>0</v>
      </c>
      <c r="F20" s="4">
        <f>INDEX(msheas!$1:1007,MATCH(A20,msheas!D$1:D$999,0),8)</f>
        <v>1470</v>
      </c>
      <c r="G20" s="4">
        <f>INDEX(msheas!$1:1007,MATCH(A20,msheas!D$1:D$999,0),9)</f>
        <v>820</v>
      </c>
      <c r="H20" s="5">
        <f>INDEX(msheas!$1:1007,MATCH(A20,msheas!D$1:D$999,0),10)</f>
        <v>650</v>
      </c>
    </row>
    <row r="21" spans="1:8" ht="14.25" customHeight="1">
      <c r="A21" s="2" t="str">
        <f>msheas!D21</f>
        <v>10026北京中医药大学</v>
      </c>
      <c r="B21" s="3" t="s">
        <v>954</v>
      </c>
      <c r="C21" s="4">
        <f>INDEX(msheas!$1:1008,MATCH(A21,msheas!D$1:D$999,0),5)</f>
        <v>200</v>
      </c>
      <c r="D21" s="4">
        <f>INDEX(msheas!$1:1008,MATCH(A21,msheas!D$1:D$999,0),6)</f>
        <v>152</v>
      </c>
      <c r="E21" s="4">
        <f>INDEX(msheas!$1:1008,MATCH(A21,msheas!D$1:D$999,0),7)</f>
        <v>48</v>
      </c>
      <c r="F21" s="4">
        <f>INDEX(msheas!$1:1008,MATCH(A21,msheas!D$1:D$999,0),8)</f>
        <v>1120</v>
      </c>
      <c r="G21" s="4">
        <f>INDEX(msheas!$1:1008,MATCH(A21,msheas!D$1:D$999,0),9)</f>
        <v>690</v>
      </c>
      <c r="H21" s="5">
        <f>INDEX(msheas!$1:1008,MATCH(A21,msheas!D$1:D$999,0),10)</f>
        <v>430</v>
      </c>
    </row>
    <row r="22" spans="1:8" ht="14.25" customHeight="1">
      <c r="A22" s="2" t="str">
        <f>msheas!D22</f>
        <v>10027北京师范大学</v>
      </c>
      <c r="B22" s="3" t="s">
        <v>955</v>
      </c>
      <c r="C22" s="4">
        <f>INDEX(msheas!$1:1009,MATCH(A22,msheas!D$1:D$999,0),5)</f>
        <v>824</v>
      </c>
      <c r="D22" s="4">
        <f>INDEX(msheas!$1:1009,MATCH(A22,msheas!D$1:D$999,0),6)</f>
        <v>807</v>
      </c>
      <c r="E22" s="4">
        <f>INDEX(msheas!$1:1009,MATCH(A22,msheas!D$1:D$999,0),7)</f>
        <v>17</v>
      </c>
      <c r="F22" s="4">
        <f>INDEX(msheas!$1:1009,MATCH(A22,msheas!D$1:D$999,0),8)</f>
        <v>3260</v>
      </c>
      <c r="G22" s="4">
        <f>INDEX(msheas!$1:1009,MATCH(A22,msheas!D$1:D$999,0),9)</f>
        <v>1820</v>
      </c>
      <c r="H22" s="5">
        <f>INDEX(msheas!$1:1009,MATCH(A22,msheas!D$1:D$999,0),10)</f>
        <v>1440</v>
      </c>
    </row>
    <row r="23" spans="1:8" ht="14.25" customHeight="1">
      <c r="A23" s="2" t="str">
        <f>msheas!D23</f>
        <v>10030北京外国语大学</v>
      </c>
      <c r="B23" s="3" t="s">
        <v>956</v>
      </c>
      <c r="C23" s="4">
        <f>INDEX(msheas!$1:1010,MATCH(A23,msheas!D$1:D$999,0),5)</f>
        <v>97</v>
      </c>
      <c r="D23" s="4">
        <f>INDEX(msheas!$1:1010,MATCH(A23,msheas!D$1:D$999,0),6)</f>
        <v>97</v>
      </c>
      <c r="E23" s="4">
        <f>INDEX(msheas!$1:1010,MATCH(A23,msheas!D$1:D$999,0),7)</f>
        <v>0</v>
      </c>
      <c r="F23" s="4">
        <f>INDEX(msheas!$1:1010,MATCH(A23,msheas!D$1:D$999,0),8)</f>
        <v>800</v>
      </c>
      <c r="G23" s="4">
        <f>INDEX(msheas!$1:1010,MATCH(A23,msheas!D$1:D$999,0),9)</f>
        <v>510</v>
      </c>
      <c r="H23" s="5">
        <f>INDEX(msheas!$1:1010,MATCH(A23,msheas!D$1:D$999,0),10)</f>
        <v>290</v>
      </c>
    </row>
    <row r="24" spans="1:8" ht="14.25" customHeight="1">
      <c r="A24" s="2" t="str">
        <f>msheas!D24</f>
        <v>10032北京语言大学</v>
      </c>
      <c r="B24" s="3" t="s">
        <v>957</v>
      </c>
      <c r="C24" s="4">
        <f>INDEX(msheas!$1:1011,MATCH(A24,msheas!D$1:D$999,0),5)</f>
        <v>60</v>
      </c>
      <c r="D24" s="4">
        <f>INDEX(msheas!$1:1011,MATCH(A24,msheas!D$1:D$999,0),6)</f>
        <v>60</v>
      </c>
      <c r="E24" s="4">
        <f>INDEX(msheas!$1:1011,MATCH(A24,msheas!D$1:D$999,0),7)</f>
        <v>0</v>
      </c>
      <c r="F24" s="4">
        <f>INDEX(msheas!$1:1011,MATCH(A24,msheas!D$1:D$999,0),8)</f>
        <v>660</v>
      </c>
      <c r="G24" s="4">
        <f>INDEX(msheas!$1:1011,MATCH(A24,msheas!D$1:D$999,0),9)</f>
        <v>400</v>
      </c>
      <c r="H24" s="5">
        <f>INDEX(msheas!$1:1011,MATCH(A24,msheas!D$1:D$999,0),10)</f>
        <v>260</v>
      </c>
    </row>
    <row r="25" spans="1:8" ht="14.25" customHeight="1">
      <c r="A25" s="2" t="str">
        <f>msheas!D25</f>
        <v>10033中国传媒大学</v>
      </c>
      <c r="B25" s="3" t="s">
        <v>958</v>
      </c>
      <c r="C25" s="4">
        <f>INDEX(msheas!$1:1012,MATCH(A25,msheas!D$1:D$999,0),5)</f>
        <v>169</v>
      </c>
      <c r="D25" s="4">
        <f>INDEX(msheas!$1:1012,MATCH(A25,msheas!D$1:D$999,0),6)</f>
        <v>169</v>
      </c>
      <c r="E25" s="4">
        <f>INDEX(msheas!$1:1012,MATCH(A25,msheas!D$1:D$999,0),7)</f>
        <v>0</v>
      </c>
      <c r="F25" s="4">
        <f>INDEX(msheas!$1:1012,MATCH(A25,msheas!D$1:D$999,0),8)</f>
        <v>1470</v>
      </c>
      <c r="G25" s="4">
        <f>INDEX(msheas!$1:1012,MATCH(A25,msheas!D$1:D$999,0),9)</f>
        <v>800</v>
      </c>
      <c r="H25" s="5">
        <f>INDEX(msheas!$1:1012,MATCH(A25,msheas!D$1:D$999,0),10)</f>
        <v>670</v>
      </c>
    </row>
    <row r="26" spans="1:8" ht="14.25" customHeight="1">
      <c r="A26" s="2" t="str">
        <f>msheas!D26</f>
        <v>10034中央财经大学</v>
      </c>
      <c r="B26" s="3" t="s">
        <v>959</v>
      </c>
      <c r="C26" s="4">
        <f>INDEX(msheas!$1:1013,MATCH(A26,msheas!D$1:D$999,0),5)</f>
        <v>176</v>
      </c>
      <c r="D26" s="4">
        <f>INDEX(msheas!$1:1013,MATCH(A26,msheas!D$1:D$999,0),6)</f>
        <v>176</v>
      </c>
      <c r="E26" s="4">
        <f>INDEX(msheas!$1:1013,MATCH(A26,msheas!D$1:D$999,0),7)</f>
        <v>0</v>
      </c>
      <c r="F26" s="4">
        <f>INDEX(msheas!$1:1013,MATCH(A26,msheas!D$1:D$999,0),8)</f>
        <v>1820</v>
      </c>
      <c r="G26" s="4">
        <f>INDEX(msheas!$1:1013,MATCH(A26,msheas!D$1:D$999,0),9)</f>
        <v>800</v>
      </c>
      <c r="H26" s="5">
        <f>INDEX(msheas!$1:1013,MATCH(A26,msheas!D$1:D$999,0),10)</f>
        <v>1020</v>
      </c>
    </row>
    <row r="27" spans="1:8" ht="14.25" customHeight="1">
      <c r="A27" s="2" t="str">
        <f>msheas!D27</f>
        <v>10036对外经济贸易大学</v>
      </c>
      <c r="B27" s="3" t="s">
        <v>960</v>
      </c>
      <c r="C27" s="4">
        <f>INDEX(msheas!$1:1014,MATCH(A27,msheas!D$1:D$999,0),5)</f>
        <v>132</v>
      </c>
      <c r="D27" s="4">
        <f>INDEX(msheas!$1:1014,MATCH(A27,msheas!D$1:D$999,0),6)</f>
        <v>132</v>
      </c>
      <c r="E27" s="4">
        <f>INDEX(msheas!$1:1014,MATCH(A27,msheas!D$1:D$999,0),7)</f>
        <v>0</v>
      </c>
      <c r="F27" s="4">
        <f>INDEX(msheas!$1:1014,MATCH(A27,msheas!D$1:D$999,0),8)</f>
        <v>2000</v>
      </c>
      <c r="G27" s="4">
        <f>INDEX(msheas!$1:1014,MATCH(A27,msheas!D$1:D$999,0),9)</f>
        <v>830</v>
      </c>
      <c r="H27" s="5">
        <f>INDEX(msheas!$1:1014,MATCH(A27,msheas!D$1:D$999,0),10)</f>
        <v>1170</v>
      </c>
    </row>
    <row r="28" spans="1:8" ht="14.25" customHeight="1">
      <c r="A28" s="2" t="str">
        <f>msheas!D28</f>
        <v>10042国际关系学院</v>
      </c>
      <c r="B28" s="3" t="s">
        <v>961</v>
      </c>
      <c r="C28" s="4">
        <f>INDEX(msheas!$1:1015,MATCH(A28,msheas!D$1:D$999,0),5)</f>
        <v>0</v>
      </c>
      <c r="D28" s="4">
        <f>INDEX(msheas!$1:1015,MATCH(A28,msheas!D$1:D$999,0),6)</f>
        <v>0</v>
      </c>
      <c r="E28" s="4">
        <f>INDEX(msheas!$1:1015,MATCH(A28,msheas!D$1:D$999,0),7)</f>
        <v>0</v>
      </c>
      <c r="F28" s="4">
        <f>INDEX(msheas!$1:1015,MATCH(A28,msheas!D$1:D$999,0),8)</f>
        <v>290</v>
      </c>
      <c r="G28" s="4">
        <f>INDEX(msheas!$1:1015,MATCH(A28,msheas!D$1:D$999,0),9)</f>
        <v>160</v>
      </c>
      <c r="H28" s="5">
        <f>INDEX(msheas!$1:1015,MATCH(A28,msheas!D$1:D$999,0),10)</f>
        <v>130</v>
      </c>
    </row>
    <row r="29" spans="1:8" ht="14.25" customHeight="1">
      <c r="A29" s="2" t="str">
        <f>msheas!D29</f>
        <v>10045中央音乐学院</v>
      </c>
      <c r="B29" s="3" t="s">
        <v>962</v>
      </c>
      <c r="C29" s="4">
        <f>INDEX(msheas!$1:1016,MATCH(A29,msheas!D$1:D$999,0),5)</f>
        <v>29</v>
      </c>
      <c r="D29" s="4">
        <f>INDEX(msheas!$1:1016,MATCH(A29,msheas!D$1:D$999,0),6)</f>
        <v>29</v>
      </c>
      <c r="E29" s="4">
        <f>INDEX(msheas!$1:1016,MATCH(A29,msheas!D$1:D$999,0),7)</f>
        <v>0</v>
      </c>
      <c r="F29" s="4">
        <f>INDEX(msheas!$1:1016,MATCH(A29,msheas!D$1:D$999,0),8)</f>
        <v>190</v>
      </c>
      <c r="G29" s="4">
        <f>INDEX(msheas!$1:1016,MATCH(A29,msheas!D$1:D$999,0),9)</f>
        <v>50</v>
      </c>
      <c r="H29" s="5">
        <f>INDEX(msheas!$1:1016,MATCH(A29,msheas!D$1:D$999,0),10)</f>
        <v>140</v>
      </c>
    </row>
    <row r="30" spans="1:8" ht="14.25" customHeight="1">
      <c r="A30" s="2" t="str">
        <f>msheas!D30</f>
        <v>10047中央美术学院</v>
      </c>
      <c r="B30" s="3" t="s">
        <v>963</v>
      </c>
      <c r="C30" s="4">
        <f>INDEX(msheas!$1:1017,MATCH(A30,msheas!D$1:D$999,0),5)</f>
        <v>49</v>
      </c>
      <c r="D30" s="4">
        <f>INDEX(msheas!$1:1017,MATCH(A30,msheas!D$1:D$999,0),6)</f>
        <v>49</v>
      </c>
      <c r="E30" s="4">
        <f>INDEX(msheas!$1:1017,MATCH(A30,msheas!D$1:D$999,0),7)</f>
        <v>0</v>
      </c>
      <c r="F30" s="4">
        <f>INDEX(msheas!$1:1017,MATCH(A30,msheas!D$1:D$999,0),8)</f>
        <v>290</v>
      </c>
      <c r="G30" s="4">
        <f>INDEX(msheas!$1:1017,MATCH(A30,msheas!D$1:D$999,0),9)</f>
        <v>100</v>
      </c>
      <c r="H30" s="5">
        <f>INDEX(msheas!$1:1017,MATCH(A30,msheas!D$1:D$999,0),10)</f>
        <v>190</v>
      </c>
    </row>
    <row r="31" spans="1:8" ht="14.25" customHeight="1">
      <c r="A31" s="2" t="str">
        <f>msheas!D31</f>
        <v>10048中央戏剧学院</v>
      </c>
      <c r="B31" s="3" t="s">
        <v>964</v>
      </c>
      <c r="C31" s="4">
        <f>INDEX(msheas!$1:1018,MATCH(A31,msheas!D$1:D$999,0),5)</f>
        <v>23</v>
      </c>
      <c r="D31" s="4">
        <f>INDEX(msheas!$1:1018,MATCH(A31,msheas!D$1:D$999,0),6)</f>
        <v>23</v>
      </c>
      <c r="E31" s="4">
        <f>INDEX(msheas!$1:1018,MATCH(A31,msheas!D$1:D$999,0),7)</f>
        <v>0</v>
      </c>
      <c r="F31" s="4">
        <f>INDEX(msheas!$1:1018,MATCH(A31,msheas!D$1:D$999,0),8)</f>
        <v>150</v>
      </c>
      <c r="G31" s="4">
        <f>INDEX(msheas!$1:1018,MATCH(A31,msheas!D$1:D$999,0),9)</f>
        <v>70</v>
      </c>
      <c r="H31" s="5">
        <f>INDEX(msheas!$1:1018,MATCH(A31,msheas!D$1:D$999,0),10)</f>
        <v>80</v>
      </c>
    </row>
    <row r="32" spans="1:8" ht="14.25" customHeight="1">
      <c r="A32" s="2" t="str">
        <f>msheas!D32</f>
        <v>10053中国政法大学</v>
      </c>
      <c r="B32" s="3" t="s">
        <v>965</v>
      </c>
      <c r="C32" s="4">
        <f>INDEX(msheas!$1:1019,MATCH(A32,msheas!D$1:D$999,0),5)</f>
        <v>238</v>
      </c>
      <c r="D32" s="4">
        <f>INDEX(msheas!$1:1019,MATCH(A32,msheas!D$1:D$999,0),6)</f>
        <v>238</v>
      </c>
      <c r="E32" s="4">
        <f>INDEX(msheas!$1:1019,MATCH(A32,msheas!D$1:D$999,0),7)</f>
        <v>0</v>
      </c>
      <c r="F32" s="4">
        <f>INDEX(msheas!$1:1019,MATCH(A32,msheas!D$1:D$999,0),8)</f>
        <v>1880</v>
      </c>
      <c r="G32" s="4">
        <f>INDEX(msheas!$1:1019,MATCH(A32,msheas!D$1:D$999,0),9)</f>
        <v>990</v>
      </c>
      <c r="H32" s="5">
        <f>INDEX(msheas!$1:1019,MATCH(A32,msheas!D$1:D$999,0),10)</f>
        <v>890</v>
      </c>
    </row>
    <row r="33" spans="1:8" ht="14.25" customHeight="1">
      <c r="A33" s="2" t="str">
        <f>msheas!D33</f>
        <v>10054华北电力大学</v>
      </c>
      <c r="B33" s="3" t="s">
        <v>966</v>
      </c>
      <c r="C33" s="4">
        <f>INDEX(msheas!$1:1020,MATCH(A33,msheas!D$1:D$999,0),5)</f>
        <v>201</v>
      </c>
      <c r="D33" s="4">
        <f>INDEX(msheas!$1:1020,MATCH(A33,msheas!D$1:D$999,0),6)</f>
        <v>201</v>
      </c>
      <c r="E33" s="4">
        <f>INDEX(msheas!$1:1020,MATCH(A33,msheas!D$1:D$999,0),7)</f>
        <v>0</v>
      </c>
      <c r="F33" s="4">
        <f>INDEX(msheas!$1:1020,MATCH(A33,msheas!D$1:D$999,0),8)</f>
        <v>2350</v>
      </c>
      <c r="G33" s="4">
        <f>INDEX(msheas!$1:1020,MATCH(A33,msheas!D$1:D$999,0),9)</f>
        <v>1320</v>
      </c>
      <c r="H33" s="5">
        <f>INDEX(msheas!$1:1020,MATCH(A33,msheas!D$1:D$999,0),10)</f>
        <v>1030</v>
      </c>
    </row>
    <row r="34" spans="1:8" ht="14.25" customHeight="1">
      <c r="A34" s="2" t="str">
        <f>msheas!D34</f>
        <v>11413中国矿业大学（北京）</v>
      </c>
      <c r="B34" s="3" t="s">
        <v>967</v>
      </c>
      <c r="C34" s="4">
        <f>INDEX(msheas!$1:1021,MATCH(A34,msheas!D$1:D$999,0),5)</f>
        <v>273</v>
      </c>
      <c r="D34" s="4">
        <f>INDEX(msheas!$1:1021,MATCH(A34,msheas!D$1:D$999,0),6)</f>
        <v>273</v>
      </c>
      <c r="E34" s="4">
        <f>INDEX(msheas!$1:1021,MATCH(A34,msheas!D$1:D$999,0),7)</f>
        <v>0</v>
      </c>
      <c r="F34" s="4">
        <f>INDEX(msheas!$1:1021,MATCH(A34,msheas!D$1:D$999,0),8)</f>
        <v>1450</v>
      </c>
      <c r="G34" s="4">
        <f>INDEX(msheas!$1:1021,MATCH(A34,msheas!D$1:D$999,0),9)</f>
        <v>800</v>
      </c>
      <c r="H34" s="5">
        <f>INDEX(msheas!$1:1021,MATCH(A34,msheas!D$1:D$999,0),10)</f>
        <v>650</v>
      </c>
    </row>
    <row r="35" spans="1:8" ht="14.25" customHeight="1">
      <c r="A35" s="2" t="str">
        <f>msheas!D35</f>
        <v>11414中国石油大学（北京）</v>
      </c>
      <c r="B35" s="3" t="s">
        <v>968</v>
      </c>
      <c r="C35" s="4">
        <f>INDEX(msheas!$1:1022,MATCH(A35,msheas!D$1:D$999,0),5)</f>
        <v>279</v>
      </c>
      <c r="D35" s="4">
        <f>INDEX(msheas!$1:1022,MATCH(A35,msheas!D$1:D$999,0),6)</f>
        <v>279</v>
      </c>
      <c r="E35" s="4">
        <f>INDEX(msheas!$1:1022,MATCH(A35,msheas!D$1:D$999,0),7)</f>
        <v>0</v>
      </c>
      <c r="F35" s="4">
        <f>INDEX(msheas!$1:1022,MATCH(A35,msheas!D$1:D$999,0),8)</f>
        <v>2030</v>
      </c>
      <c r="G35" s="4">
        <f>INDEX(msheas!$1:1022,MATCH(A35,msheas!D$1:D$999,0),9)</f>
        <v>1160</v>
      </c>
      <c r="H35" s="5">
        <f>INDEX(msheas!$1:1022,MATCH(A35,msheas!D$1:D$999,0),10)</f>
        <v>870</v>
      </c>
    </row>
    <row r="36" spans="1:8" ht="14.25" customHeight="1">
      <c r="A36" s="2" t="str">
        <f>msheas!D36</f>
        <v>11415中国地质大学（北京）</v>
      </c>
      <c r="B36" s="3" t="s">
        <v>969</v>
      </c>
      <c r="C36" s="4">
        <f>INDEX(msheas!$1:1023,MATCH(A36,msheas!D$1:D$999,0),5)</f>
        <v>372</v>
      </c>
      <c r="D36" s="4">
        <f>INDEX(msheas!$1:1023,MATCH(A36,msheas!D$1:D$999,0),6)</f>
        <v>372</v>
      </c>
      <c r="E36" s="4">
        <f>INDEX(msheas!$1:1023,MATCH(A36,msheas!D$1:D$999,0),7)</f>
        <v>0</v>
      </c>
      <c r="F36" s="4">
        <f>INDEX(msheas!$1:1023,MATCH(A36,msheas!D$1:D$999,0),8)</f>
        <v>1820</v>
      </c>
      <c r="G36" s="4">
        <f>INDEX(msheas!$1:1023,MATCH(A36,msheas!D$1:D$999,0),9)</f>
        <v>940</v>
      </c>
      <c r="H36" s="5">
        <f>INDEX(msheas!$1:1023,MATCH(A36,msheas!D$1:D$999,0),10)</f>
        <v>880</v>
      </c>
    </row>
    <row r="37" spans="1:8" ht="14.25" customHeight="1">
      <c r="A37" s="2" t="str">
        <f>msheas!D37</f>
        <v>10055南开大学</v>
      </c>
      <c r="B37" s="3" t="s">
        <v>970</v>
      </c>
      <c r="C37" s="4">
        <f>INDEX(msheas!$1:1024,MATCH(A37,msheas!D$1:D$999,0),5)</f>
        <v>880</v>
      </c>
      <c r="D37" s="4">
        <f>INDEX(msheas!$1:1024,MATCH(A37,msheas!D$1:D$999,0),6)</f>
        <v>880</v>
      </c>
      <c r="E37" s="4">
        <f>INDEX(msheas!$1:1024,MATCH(A37,msheas!D$1:D$999,0),7)</f>
        <v>0</v>
      </c>
      <c r="F37" s="4">
        <f>INDEX(msheas!$1:1024,MATCH(A37,msheas!D$1:D$999,0),8)</f>
        <v>3380</v>
      </c>
      <c r="G37" s="4">
        <f>INDEX(msheas!$1:1024,MATCH(A37,msheas!D$1:D$999,0),9)</f>
        <v>2030</v>
      </c>
      <c r="H37" s="5">
        <f>INDEX(msheas!$1:1024,MATCH(A37,msheas!D$1:D$999,0),10)</f>
        <v>1350</v>
      </c>
    </row>
    <row r="38" spans="1:8" ht="14.25" customHeight="1">
      <c r="A38" s="2" t="str">
        <f>msheas!D38</f>
        <v>10056天津大学</v>
      </c>
      <c r="B38" s="3" t="s">
        <v>971</v>
      </c>
      <c r="C38" s="4">
        <f>INDEX(msheas!$1:1025,MATCH(A38,msheas!D$1:D$999,0),5)</f>
        <v>855</v>
      </c>
      <c r="D38" s="4">
        <f>INDEX(msheas!$1:1025,MATCH(A38,msheas!D$1:D$999,0),6)</f>
        <v>845</v>
      </c>
      <c r="E38" s="4">
        <f>INDEX(msheas!$1:1025,MATCH(A38,msheas!D$1:D$999,0),7)</f>
        <v>10</v>
      </c>
      <c r="F38" s="4">
        <f>INDEX(msheas!$1:1025,MATCH(A38,msheas!D$1:D$999,0),8)</f>
        <v>3800</v>
      </c>
      <c r="G38" s="4">
        <f>INDEX(msheas!$1:1025,MATCH(A38,msheas!D$1:D$999,0),9)</f>
        <v>2220</v>
      </c>
      <c r="H38" s="5">
        <f>INDEX(msheas!$1:1025,MATCH(A38,msheas!D$1:D$999,0),10)</f>
        <v>1580</v>
      </c>
    </row>
    <row r="39" spans="1:8" ht="14.25" customHeight="1">
      <c r="A39" s="2" t="str">
        <f>msheas!D39</f>
        <v>10141大连理工大学</v>
      </c>
      <c r="B39" s="3" t="s">
        <v>972</v>
      </c>
      <c r="C39" s="4">
        <f>INDEX(msheas!$1:1026,MATCH(A39,msheas!D$1:D$999,0),5)</f>
        <v>708</v>
      </c>
      <c r="D39" s="4">
        <f>INDEX(msheas!$1:1026,MATCH(A39,msheas!D$1:D$999,0),6)</f>
        <v>708</v>
      </c>
      <c r="E39" s="4">
        <f>INDEX(msheas!$1:1026,MATCH(A39,msheas!D$1:D$999,0),7)</f>
        <v>0</v>
      </c>
      <c r="F39" s="4">
        <f>INDEX(msheas!$1:1026,MATCH(A39,msheas!D$1:D$999,0),8)</f>
        <v>3700</v>
      </c>
      <c r="G39" s="4">
        <f>INDEX(msheas!$1:1026,MATCH(A39,msheas!D$1:D$999,0),9)</f>
        <v>2210</v>
      </c>
      <c r="H39" s="5">
        <f>INDEX(msheas!$1:1026,MATCH(A39,msheas!D$1:D$999,0),10)</f>
        <v>1490</v>
      </c>
    </row>
    <row r="40" spans="1:8" ht="14.25" customHeight="1">
      <c r="A40" s="2" t="str">
        <f>msheas!D40</f>
        <v>10145东北大学</v>
      </c>
      <c r="B40" s="3" t="s">
        <v>973</v>
      </c>
      <c r="C40" s="4">
        <f>INDEX(msheas!$1:1027,MATCH(A40,msheas!D$1:D$999,0),5)</f>
        <v>569</v>
      </c>
      <c r="D40" s="4">
        <f>INDEX(msheas!$1:1027,MATCH(A40,msheas!D$1:D$999,0),6)</f>
        <v>569</v>
      </c>
      <c r="E40" s="4">
        <f>INDEX(msheas!$1:1027,MATCH(A40,msheas!D$1:D$999,0),7)</f>
        <v>0</v>
      </c>
      <c r="F40" s="4">
        <f>INDEX(msheas!$1:1027,MATCH(A40,msheas!D$1:D$999,0),8)</f>
        <v>3540</v>
      </c>
      <c r="G40" s="4">
        <f>INDEX(msheas!$1:1027,MATCH(A40,msheas!D$1:D$999,0),9)</f>
        <v>2000</v>
      </c>
      <c r="H40" s="5">
        <f>INDEX(msheas!$1:1027,MATCH(A40,msheas!D$1:D$999,0),10)</f>
        <v>1540</v>
      </c>
    </row>
    <row r="41" spans="1:8" ht="14.25" customHeight="1">
      <c r="A41" s="2" t="str">
        <f>msheas!D41</f>
        <v>10183吉林大学</v>
      </c>
      <c r="B41" s="3" t="s">
        <v>974</v>
      </c>
      <c r="C41" s="4">
        <f>INDEX(msheas!$1:1028,MATCH(A41,msheas!D$1:D$999,0),5)</f>
        <v>1552</v>
      </c>
      <c r="D41" s="4">
        <f>INDEX(msheas!$1:1028,MATCH(A41,msheas!D$1:D$999,0),6)</f>
        <v>1542</v>
      </c>
      <c r="E41" s="4">
        <f>INDEX(msheas!$1:1028,MATCH(A41,msheas!D$1:D$999,0),7)</f>
        <v>10</v>
      </c>
      <c r="F41" s="4">
        <f>INDEX(msheas!$1:1028,MATCH(A41,msheas!D$1:D$999,0),8)</f>
        <v>6130</v>
      </c>
      <c r="G41" s="4">
        <f>INDEX(msheas!$1:1028,MATCH(A41,msheas!D$1:D$999,0),9)</f>
        <v>3580</v>
      </c>
      <c r="H41" s="5">
        <f>INDEX(msheas!$1:1028,MATCH(A41,msheas!D$1:D$999,0),10)</f>
        <v>2550</v>
      </c>
    </row>
    <row r="42" spans="1:8" ht="14.25" customHeight="1">
      <c r="A42" s="2" t="str">
        <f>msheas!D42</f>
        <v>10200东北师范大学</v>
      </c>
      <c r="B42" s="3" t="s">
        <v>975</v>
      </c>
      <c r="C42" s="4">
        <f>INDEX(msheas!$1:1029,MATCH(A42,msheas!D$1:D$999,0),5)</f>
        <v>404</v>
      </c>
      <c r="D42" s="4">
        <f>INDEX(msheas!$1:1029,MATCH(A42,msheas!D$1:D$999,0),6)</f>
        <v>396</v>
      </c>
      <c r="E42" s="4">
        <f>INDEX(msheas!$1:1029,MATCH(A42,msheas!D$1:D$999,0),7)</f>
        <v>8</v>
      </c>
      <c r="F42" s="4">
        <f>INDEX(msheas!$1:1029,MATCH(A42,msheas!D$1:D$999,0),8)</f>
        <v>3000</v>
      </c>
      <c r="G42" s="4">
        <f>INDEX(msheas!$1:1029,MATCH(A42,msheas!D$1:D$999,0),9)</f>
        <v>1700</v>
      </c>
      <c r="H42" s="5">
        <f>INDEX(msheas!$1:1029,MATCH(A42,msheas!D$1:D$999,0),10)</f>
        <v>1300</v>
      </c>
    </row>
    <row r="43" spans="1:8" ht="14.25" customHeight="1">
      <c r="A43" s="2" t="str">
        <f>msheas!D43</f>
        <v>10225东北林业大学</v>
      </c>
      <c r="B43" s="3" t="s">
        <v>976</v>
      </c>
      <c r="C43" s="4">
        <f>INDEX(msheas!$1:1030,MATCH(A43,msheas!D$1:D$999,0),5)</f>
        <v>195</v>
      </c>
      <c r="D43" s="4">
        <f>INDEX(msheas!$1:1030,MATCH(A43,msheas!D$1:D$999,0),6)</f>
        <v>195</v>
      </c>
      <c r="E43" s="4">
        <f>INDEX(msheas!$1:1030,MATCH(A43,msheas!D$1:D$999,0),7)</f>
        <v>0</v>
      </c>
      <c r="F43" s="4">
        <f>INDEX(msheas!$1:1030,MATCH(A43,msheas!D$1:D$999,0),8)</f>
        <v>1300</v>
      </c>
      <c r="G43" s="4">
        <f>INDEX(msheas!$1:1030,MATCH(A43,msheas!D$1:D$999,0),9)</f>
        <v>850</v>
      </c>
      <c r="H43" s="5">
        <f>INDEX(msheas!$1:1030,MATCH(A43,msheas!D$1:D$999,0),10)</f>
        <v>450</v>
      </c>
    </row>
    <row r="44" spans="1:8" ht="14.25" customHeight="1">
      <c r="A44" s="2" t="str">
        <f>msheas!D44</f>
        <v>10246复旦大学</v>
      </c>
      <c r="B44" s="3" t="s">
        <v>977</v>
      </c>
      <c r="C44" s="4">
        <f>INDEX(msheas!$1:1031,MATCH(A44,msheas!D$1:D$999,0),5)</f>
        <v>1341</v>
      </c>
      <c r="D44" s="4">
        <f>INDEX(msheas!$1:1031,MATCH(A44,msheas!D$1:D$999,0),6)</f>
        <v>1321</v>
      </c>
      <c r="E44" s="4">
        <f>INDEX(msheas!$1:1031,MATCH(A44,msheas!D$1:D$999,0),7)</f>
        <v>20</v>
      </c>
      <c r="F44" s="4">
        <f>INDEX(msheas!$1:1031,MATCH(A44,msheas!D$1:D$999,0),8)</f>
        <v>3760</v>
      </c>
      <c r="G44" s="4">
        <f>INDEX(msheas!$1:1031,MATCH(A44,msheas!D$1:D$999,0),9)</f>
        <v>1850</v>
      </c>
      <c r="H44" s="5">
        <f>INDEX(msheas!$1:1031,MATCH(A44,msheas!D$1:D$999,0),10)</f>
        <v>1910</v>
      </c>
    </row>
    <row r="45" spans="1:8" ht="14.25" customHeight="1">
      <c r="A45" s="2" t="str">
        <f>msheas!D45</f>
        <v>10247同济大学</v>
      </c>
      <c r="B45" s="15" t="s">
        <v>978</v>
      </c>
      <c r="C45" s="16">
        <f>INDEX(msheas!$1:1032,MATCH(A45,msheas!D$1:D$999,0),5)</f>
        <v>905</v>
      </c>
      <c r="D45" s="16">
        <f>INDEX(msheas!$1:1032,MATCH(A45,msheas!D$1:D$999,0),6)</f>
        <v>855</v>
      </c>
      <c r="E45" s="16">
        <f>INDEX(msheas!$1:1032,MATCH(A45,msheas!D$1:D$999,0),7)</f>
        <v>50</v>
      </c>
      <c r="F45" s="16">
        <f>INDEX(msheas!$1:1032,MATCH(A45,msheas!D$1:D$999,0),8)</f>
        <v>4300</v>
      </c>
      <c r="G45" s="16">
        <f>INDEX(msheas!$1:1032,MATCH(A45,msheas!D$1:D$999,0),9)</f>
        <v>2000</v>
      </c>
      <c r="H45" s="17">
        <f>INDEX(msheas!$1:1032,MATCH(A45,msheas!D$1:D$999,0),10)</f>
        <v>2300</v>
      </c>
    </row>
    <row r="46" spans="1:8" ht="14.25" customHeight="1">
      <c r="A46" s="2" t="str">
        <f>msheas!D46</f>
        <v>10248上海交通大学</v>
      </c>
      <c r="B46" s="3" t="s">
        <v>979</v>
      </c>
      <c r="C46" s="4">
        <f>INDEX(msheas!$1:1033,MATCH(A46,msheas!D$1:D$999,0),5)</f>
        <v>1489</v>
      </c>
      <c r="D46" s="4">
        <f>INDEX(msheas!$1:1033,MATCH(A46,msheas!D$1:D$999,0),6)</f>
        <v>1478</v>
      </c>
      <c r="E46" s="4">
        <f>INDEX(msheas!$1:1033,MATCH(A46,msheas!D$1:D$999,0),7)</f>
        <v>11</v>
      </c>
      <c r="F46" s="4">
        <f>INDEX(msheas!$1:1033,MATCH(A46,msheas!D$1:D$999,0),8)</f>
        <v>4670</v>
      </c>
      <c r="G46" s="4">
        <f>INDEX(msheas!$1:1033,MATCH(A46,msheas!D$1:D$999,0),9)</f>
        <v>2300</v>
      </c>
      <c r="H46" s="5">
        <f>INDEX(msheas!$1:1033,MATCH(A46,msheas!D$1:D$999,0),10)</f>
        <v>2370</v>
      </c>
    </row>
    <row r="47" spans="1:8" ht="14.25" customHeight="1">
      <c r="A47" s="2" t="str">
        <f>msheas!D47</f>
        <v>10251华东理工大学</v>
      </c>
      <c r="B47" s="3" t="s">
        <v>980</v>
      </c>
      <c r="C47" s="4">
        <f>INDEX(msheas!$1:1034,MATCH(A47,msheas!D$1:D$999,0),5)</f>
        <v>374</v>
      </c>
      <c r="D47" s="4">
        <f>INDEX(msheas!$1:1034,MATCH(A47,msheas!D$1:D$999,0),6)</f>
        <v>374</v>
      </c>
      <c r="E47" s="4">
        <f>INDEX(msheas!$1:1034,MATCH(A47,msheas!D$1:D$999,0),7)</f>
        <v>0</v>
      </c>
      <c r="F47" s="4">
        <f>INDEX(msheas!$1:1034,MATCH(A47,msheas!D$1:D$999,0),8)</f>
        <v>2530</v>
      </c>
      <c r="G47" s="4">
        <f>INDEX(msheas!$1:1034,MATCH(A47,msheas!D$1:D$999,0),9)</f>
        <v>1610</v>
      </c>
      <c r="H47" s="5">
        <f>INDEX(msheas!$1:1034,MATCH(A47,msheas!D$1:D$999,0),10)</f>
        <v>920</v>
      </c>
    </row>
    <row r="48" spans="1:8" ht="14.25" customHeight="1">
      <c r="A48" s="2" t="str">
        <f>msheas!D48</f>
        <v>10255东华大学</v>
      </c>
      <c r="B48" s="3" t="s">
        <v>981</v>
      </c>
      <c r="C48" s="4">
        <f>INDEX(msheas!$1:1035,MATCH(A48,msheas!D$1:D$999,0),5)</f>
        <v>212</v>
      </c>
      <c r="D48" s="4">
        <f>INDEX(msheas!$1:1035,MATCH(A48,msheas!D$1:D$999,0),6)</f>
        <v>212</v>
      </c>
      <c r="E48" s="4">
        <f>INDEX(msheas!$1:1035,MATCH(A48,msheas!D$1:D$999,0),7)</f>
        <v>0</v>
      </c>
      <c r="F48" s="4">
        <f>INDEX(msheas!$1:1035,MATCH(A48,msheas!D$1:D$999,0),8)</f>
        <v>2090</v>
      </c>
      <c r="G48" s="4">
        <f>INDEX(msheas!$1:1035,MATCH(A48,msheas!D$1:D$999,0),9)</f>
        <v>1140</v>
      </c>
      <c r="H48" s="5">
        <f>INDEX(msheas!$1:1035,MATCH(A48,msheas!D$1:D$999,0),10)</f>
        <v>950</v>
      </c>
    </row>
    <row r="49" spans="1:8" ht="14.25" customHeight="1">
      <c r="A49" s="2" t="str">
        <f>msheas!D49</f>
        <v>10269华东师范大学</v>
      </c>
      <c r="B49" s="3" t="s">
        <v>982</v>
      </c>
      <c r="C49" s="4">
        <f>INDEX(msheas!$1:1036,MATCH(A49,msheas!D$1:D$999,0),5)</f>
        <v>638</v>
      </c>
      <c r="D49" s="4">
        <f>INDEX(msheas!$1:1036,MATCH(A49,msheas!D$1:D$999,0),6)</f>
        <v>618</v>
      </c>
      <c r="E49" s="4">
        <f>INDEX(msheas!$1:1036,MATCH(A49,msheas!D$1:D$999,0),7)</f>
        <v>20</v>
      </c>
      <c r="F49" s="4">
        <f>INDEX(msheas!$1:1036,MATCH(A49,msheas!D$1:D$999,0),8)</f>
        <v>3330</v>
      </c>
      <c r="G49" s="4">
        <f>INDEX(msheas!$1:1036,MATCH(A49,msheas!D$1:D$999,0),9)</f>
        <v>1830</v>
      </c>
      <c r="H49" s="5">
        <f>INDEX(msheas!$1:1036,MATCH(A49,msheas!D$1:D$999,0),10)</f>
        <v>1500</v>
      </c>
    </row>
    <row r="50" spans="1:8" ht="14.25" customHeight="1">
      <c r="A50" s="2" t="str">
        <f>msheas!D50</f>
        <v>10271上海外国语大学</v>
      </c>
      <c r="B50" s="3" t="s">
        <v>983</v>
      </c>
      <c r="C50" s="4">
        <f>INDEX(msheas!$1:1037,MATCH(A50,msheas!D$1:D$999,0),5)</f>
        <v>107</v>
      </c>
      <c r="D50" s="4">
        <f>INDEX(msheas!$1:1037,MATCH(A50,msheas!D$1:D$999,0),6)</f>
        <v>107</v>
      </c>
      <c r="E50" s="4">
        <f>INDEX(msheas!$1:1037,MATCH(A50,msheas!D$1:D$999,0),7)</f>
        <v>0</v>
      </c>
      <c r="F50" s="4">
        <f>INDEX(msheas!$1:1037,MATCH(A50,msheas!D$1:D$999,0),8)</f>
        <v>950</v>
      </c>
      <c r="G50" s="4">
        <f>INDEX(msheas!$1:1037,MATCH(A50,msheas!D$1:D$999,0),9)</f>
        <v>520</v>
      </c>
      <c r="H50" s="5">
        <f>INDEX(msheas!$1:1037,MATCH(A50,msheas!D$1:D$999,0),10)</f>
        <v>430</v>
      </c>
    </row>
    <row r="51" spans="1:8" ht="14.25" customHeight="1">
      <c r="A51" s="2" t="str">
        <f>msheas!D51</f>
        <v>10272上海财经大学</v>
      </c>
      <c r="B51" s="3" t="s">
        <v>984</v>
      </c>
      <c r="C51" s="4">
        <f>INDEX(msheas!$1:1038,MATCH(A51,msheas!D$1:D$999,0),5)</f>
        <v>226</v>
      </c>
      <c r="D51" s="4">
        <f>INDEX(msheas!$1:1038,MATCH(A51,msheas!D$1:D$999,0),6)</f>
        <v>226</v>
      </c>
      <c r="E51" s="4">
        <f>INDEX(msheas!$1:1038,MATCH(A51,msheas!D$1:D$999,0),7)</f>
        <v>0</v>
      </c>
      <c r="F51" s="4">
        <f>INDEX(msheas!$1:1038,MATCH(A51,msheas!D$1:D$999,0),8)</f>
        <v>1770</v>
      </c>
      <c r="G51" s="4">
        <f>INDEX(msheas!$1:1038,MATCH(A51,msheas!D$1:D$999,0),9)</f>
        <v>840</v>
      </c>
      <c r="H51" s="5">
        <f>INDEX(msheas!$1:1038,MATCH(A51,msheas!D$1:D$999,0),10)</f>
        <v>930</v>
      </c>
    </row>
    <row r="52" spans="1:8" ht="14.25" customHeight="1">
      <c r="A52" s="2" t="str">
        <f>msheas!D52</f>
        <v>10284南京大学</v>
      </c>
      <c r="B52" s="3" t="s">
        <v>985</v>
      </c>
      <c r="C52" s="4">
        <f>INDEX(msheas!$1:1039,MATCH(A52,msheas!D$1:D$999,0),5)</f>
        <v>1167</v>
      </c>
      <c r="D52" s="4">
        <f>INDEX(msheas!$1:1039,MATCH(A52,msheas!D$1:D$999,0),6)</f>
        <v>1159</v>
      </c>
      <c r="E52" s="4">
        <f>INDEX(msheas!$1:1039,MATCH(A52,msheas!D$1:D$999,0),7)</f>
        <v>8</v>
      </c>
      <c r="F52" s="4">
        <f>INDEX(msheas!$1:1039,MATCH(A52,msheas!D$1:D$999,0),8)</f>
        <v>3970</v>
      </c>
      <c r="G52" s="4">
        <f>INDEX(msheas!$1:1039,MATCH(A52,msheas!D$1:D$999,0),9)</f>
        <v>2230</v>
      </c>
      <c r="H52" s="5">
        <f>INDEX(msheas!$1:1039,MATCH(A52,msheas!D$1:D$999,0),10)</f>
        <v>1740</v>
      </c>
    </row>
    <row r="53" spans="1:8" ht="14.25" customHeight="1">
      <c r="A53" s="2" t="str">
        <f>msheas!D53</f>
        <v>10286东南大学</v>
      </c>
      <c r="B53" s="3" t="s">
        <v>986</v>
      </c>
      <c r="C53" s="4">
        <f>INDEX(msheas!$1:1040,MATCH(A53,msheas!D$1:D$999,0),5)</f>
        <v>697</v>
      </c>
      <c r="D53" s="4">
        <f>INDEX(msheas!$1:1040,MATCH(A53,msheas!D$1:D$999,0),6)</f>
        <v>687</v>
      </c>
      <c r="E53" s="4">
        <f>INDEX(msheas!$1:1040,MATCH(A53,msheas!D$1:D$999,0),7)</f>
        <v>10</v>
      </c>
      <c r="F53" s="4">
        <f>INDEX(msheas!$1:1040,MATCH(A53,msheas!D$1:D$999,0),8)</f>
        <v>3800</v>
      </c>
      <c r="G53" s="4">
        <f>INDEX(msheas!$1:1040,MATCH(A53,msheas!D$1:D$999,0),9)</f>
        <v>2020</v>
      </c>
      <c r="H53" s="5">
        <f>INDEX(msheas!$1:1040,MATCH(A53,msheas!D$1:D$999,0),10)</f>
        <v>1780</v>
      </c>
    </row>
    <row r="54" spans="1:8" ht="14.25" customHeight="1">
      <c r="A54" s="2" t="str">
        <f>msheas!D54</f>
        <v>10290中国矿业大学</v>
      </c>
      <c r="B54" s="3" t="s">
        <v>987</v>
      </c>
      <c r="C54" s="4">
        <f>INDEX(msheas!$1:1041,MATCH(A54,msheas!D$1:D$999,0),5)</f>
        <v>245</v>
      </c>
      <c r="D54" s="4">
        <f>INDEX(msheas!$1:1041,MATCH(A54,msheas!D$1:D$999,0),6)</f>
        <v>220</v>
      </c>
      <c r="E54" s="4">
        <f>INDEX(msheas!$1:1041,MATCH(A54,msheas!D$1:D$999,0),7)</f>
        <v>25</v>
      </c>
      <c r="F54" s="4">
        <f>INDEX(msheas!$1:1041,MATCH(A54,msheas!D$1:D$999,0),8)</f>
        <v>2210</v>
      </c>
      <c r="G54" s="4">
        <f>INDEX(msheas!$1:1041,MATCH(A54,msheas!D$1:D$999,0),9)</f>
        <v>1260</v>
      </c>
      <c r="H54" s="5">
        <f>INDEX(msheas!$1:1041,MATCH(A54,msheas!D$1:D$999,0),10)</f>
        <v>950</v>
      </c>
    </row>
    <row r="55" spans="1:8" ht="14.25" customHeight="1">
      <c r="A55" s="2" t="str">
        <f>msheas!D55</f>
        <v>10294河海大学</v>
      </c>
      <c r="B55" s="3" t="s">
        <v>988</v>
      </c>
      <c r="C55" s="4">
        <f>INDEX(msheas!$1:1042,MATCH(A55,msheas!D$1:D$999,0),5)</f>
        <v>381</v>
      </c>
      <c r="D55" s="4">
        <f>INDEX(msheas!$1:1042,MATCH(A55,msheas!D$1:D$999,0),6)</f>
        <v>381</v>
      </c>
      <c r="E55" s="4">
        <f>INDEX(msheas!$1:1042,MATCH(A55,msheas!D$1:D$999,0),7)</f>
        <v>0</v>
      </c>
      <c r="F55" s="4">
        <f>INDEX(msheas!$1:1042,MATCH(A55,msheas!D$1:D$999,0),8)</f>
        <v>2840</v>
      </c>
      <c r="G55" s="4">
        <f>INDEX(msheas!$1:1042,MATCH(A55,msheas!D$1:D$999,0),9)</f>
        <v>1670</v>
      </c>
      <c r="H55" s="5">
        <f>INDEX(msheas!$1:1042,MATCH(A55,msheas!D$1:D$999,0),10)</f>
        <v>1170</v>
      </c>
    </row>
    <row r="56" spans="1:8" ht="14.25" customHeight="1">
      <c r="A56" s="2" t="str">
        <f>msheas!D56</f>
        <v>10295江南大学</v>
      </c>
      <c r="B56" s="3" t="s">
        <v>989</v>
      </c>
      <c r="C56" s="4">
        <f>INDEX(msheas!$1:1043,MATCH(A56,msheas!D$1:D$999,0),5)</f>
        <v>196</v>
      </c>
      <c r="D56" s="4">
        <f>INDEX(msheas!$1:1043,MATCH(A56,msheas!D$1:D$999,0),6)</f>
        <v>196</v>
      </c>
      <c r="E56" s="4">
        <f>INDEX(msheas!$1:1043,MATCH(A56,msheas!D$1:D$999,0),7)</f>
        <v>0</v>
      </c>
      <c r="F56" s="4">
        <f>INDEX(msheas!$1:1043,MATCH(A56,msheas!D$1:D$999,0),8)</f>
        <v>1900</v>
      </c>
      <c r="G56" s="4">
        <f>INDEX(msheas!$1:1043,MATCH(A56,msheas!D$1:D$999,0),9)</f>
        <v>1050</v>
      </c>
      <c r="H56" s="5">
        <f>INDEX(msheas!$1:1043,MATCH(A56,msheas!D$1:D$999,0),10)</f>
        <v>850</v>
      </c>
    </row>
    <row r="57" spans="1:8" ht="14.25" customHeight="1">
      <c r="A57" s="2" t="str">
        <f>msheas!D57</f>
        <v>10307南京农业大学</v>
      </c>
      <c r="B57" s="3" t="s">
        <v>990</v>
      </c>
      <c r="C57" s="4">
        <f>INDEX(msheas!$1:1044,MATCH(A57,msheas!D$1:D$999,0),5)</f>
        <v>441</v>
      </c>
      <c r="D57" s="4">
        <f>INDEX(msheas!$1:1044,MATCH(A57,msheas!D$1:D$999,0),6)</f>
        <v>441</v>
      </c>
      <c r="E57" s="4">
        <f>INDEX(msheas!$1:1044,MATCH(A57,msheas!D$1:D$999,0),7)</f>
        <v>0</v>
      </c>
      <c r="F57" s="4">
        <f>INDEX(msheas!$1:1044,MATCH(A57,msheas!D$1:D$999,0),8)</f>
        <v>2240</v>
      </c>
      <c r="G57" s="4">
        <f>INDEX(msheas!$1:1044,MATCH(A57,msheas!D$1:D$999,0),9)</f>
        <v>1320</v>
      </c>
      <c r="H57" s="5">
        <f>INDEX(msheas!$1:1044,MATCH(A57,msheas!D$1:D$999,0),10)</f>
        <v>920</v>
      </c>
    </row>
    <row r="58" spans="1:8" ht="14.25" customHeight="1">
      <c r="A58" s="2" t="str">
        <f>msheas!D58</f>
        <v>10316中国药科大学</v>
      </c>
      <c r="B58" s="3" t="s">
        <v>991</v>
      </c>
      <c r="C58" s="4">
        <f>INDEX(msheas!$1:1045,MATCH(A58,msheas!D$1:D$999,0),5)</f>
        <v>176</v>
      </c>
      <c r="D58" s="4">
        <f>INDEX(msheas!$1:1045,MATCH(A58,msheas!D$1:D$999,0),6)</f>
        <v>176</v>
      </c>
      <c r="E58" s="4">
        <f>INDEX(msheas!$1:1045,MATCH(A58,msheas!D$1:D$999,0),7)</f>
        <v>0</v>
      </c>
      <c r="F58" s="4">
        <f>INDEX(msheas!$1:1045,MATCH(A58,msheas!D$1:D$999,0),8)</f>
        <v>1040</v>
      </c>
      <c r="G58" s="4">
        <f>INDEX(msheas!$1:1045,MATCH(A58,msheas!D$1:D$999,0),9)</f>
        <v>740</v>
      </c>
      <c r="H58" s="5">
        <f>INDEX(msheas!$1:1045,MATCH(A58,msheas!D$1:D$999,0),10)</f>
        <v>300</v>
      </c>
    </row>
    <row r="59" spans="1:8" ht="14.25" customHeight="1">
      <c r="A59" s="2" t="str">
        <f>msheas!D59</f>
        <v>10335浙江大学</v>
      </c>
      <c r="B59" s="3" t="s">
        <v>992</v>
      </c>
      <c r="C59" s="4">
        <f>INDEX(msheas!$1:1046,MATCH(A59,msheas!D$1:D$999,0),5)</f>
        <v>1778</v>
      </c>
      <c r="D59" s="4">
        <f>INDEX(msheas!$1:1046,MATCH(A59,msheas!D$1:D$999,0),6)</f>
        <v>1688</v>
      </c>
      <c r="E59" s="4">
        <f>INDEX(msheas!$1:1046,MATCH(A59,msheas!D$1:D$999,0),7)</f>
        <v>90</v>
      </c>
      <c r="F59" s="4">
        <f>INDEX(msheas!$1:1046,MATCH(A59,msheas!D$1:D$999,0),8)</f>
        <v>5060</v>
      </c>
      <c r="G59" s="4">
        <f>INDEX(msheas!$1:1046,MATCH(A59,msheas!D$1:D$999,0),9)</f>
        <v>3050</v>
      </c>
      <c r="H59" s="5">
        <f>INDEX(msheas!$1:1046,MATCH(A59,msheas!D$1:D$999,0),10)</f>
        <v>2010</v>
      </c>
    </row>
    <row r="60" spans="1:8" ht="14.25" customHeight="1">
      <c r="A60" s="2" t="str">
        <f>msheas!D60</f>
        <v>10359合肥工业大学</v>
      </c>
      <c r="B60" s="3" t="s">
        <v>993</v>
      </c>
      <c r="C60" s="4">
        <f>INDEX(msheas!$1:1047,MATCH(A60,msheas!D$1:D$999,0),5)</f>
        <v>194</v>
      </c>
      <c r="D60" s="4">
        <f>INDEX(msheas!$1:1047,MATCH(A60,msheas!D$1:D$999,0),6)</f>
        <v>194</v>
      </c>
      <c r="E60" s="4">
        <f>INDEX(msheas!$1:1047,MATCH(A60,msheas!D$1:D$999,0),7)</f>
        <v>0</v>
      </c>
      <c r="F60" s="4">
        <f>INDEX(msheas!$1:1047,MATCH(A60,msheas!D$1:D$999,0),8)</f>
        <v>2620</v>
      </c>
      <c r="G60" s="4">
        <f>INDEX(msheas!$1:1047,MATCH(A60,msheas!D$1:D$999,0),9)</f>
        <v>1530</v>
      </c>
      <c r="H60" s="5">
        <f>INDEX(msheas!$1:1047,MATCH(A60,msheas!D$1:D$999,0),10)</f>
        <v>1090</v>
      </c>
    </row>
    <row r="61" spans="1:8" ht="14.25" customHeight="1">
      <c r="A61" s="2" t="str">
        <f>msheas!D61</f>
        <v>10384厦门大学</v>
      </c>
      <c r="B61" s="3" t="s">
        <v>994</v>
      </c>
      <c r="C61" s="4">
        <f>INDEX(msheas!$1:1048,MATCH(A61,msheas!D$1:D$999,0),5)</f>
        <v>735</v>
      </c>
      <c r="D61" s="4">
        <f>INDEX(msheas!$1:1048,MATCH(A61,msheas!D$1:D$999,0),6)</f>
        <v>725</v>
      </c>
      <c r="E61" s="4">
        <f>INDEX(msheas!$1:1048,MATCH(A61,msheas!D$1:D$999,0),7)</f>
        <v>10</v>
      </c>
      <c r="F61" s="4">
        <f>INDEX(msheas!$1:1048,MATCH(A61,msheas!D$1:D$999,0),8)</f>
        <v>3710</v>
      </c>
      <c r="G61" s="4">
        <f>INDEX(msheas!$1:1048,MATCH(A61,msheas!D$1:D$999,0),9)</f>
        <v>2070</v>
      </c>
      <c r="H61" s="5">
        <f>INDEX(msheas!$1:1048,MATCH(A61,msheas!D$1:D$999,0),10)</f>
        <v>1640</v>
      </c>
    </row>
    <row r="62" spans="1:8" ht="14.25" customHeight="1">
      <c r="A62" s="2" t="str">
        <f>msheas!D62</f>
        <v>10422山东大学</v>
      </c>
      <c r="B62" s="3" t="s">
        <v>995</v>
      </c>
      <c r="C62" s="4">
        <f>INDEX(msheas!$1:1049,MATCH(A62,msheas!D$1:D$999,0),5)</f>
        <v>918</v>
      </c>
      <c r="D62" s="4">
        <f>INDEX(msheas!$1:1049,MATCH(A62,msheas!D$1:D$999,0),6)</f>
        <v>908</v>
      </c>
      <c r="E62" s="4">
        <f>INDEX(msheas!$1:1049,MATCH(A62,msheas!D$1:D$999,0),7)</f>
        <v>10</v>
      </c>
      <c r="F62" s="4">
        <f>INDEX(msheas!$1:1049,MATCH(A62,msheas!D$1:D$999,0),8)</f>
        <v>4770</v>
      </c>
      <c r="G62" s="4">
        <f>INDEX(msheas!$1:1049,MATCH(A62,msheas!D$1:D$999,0),9)</f>
        <v>2780</v>
      </c>
      <c r="H62" s="5">
        <f>INDEX(msheas!$1:1049,MATCH(A62,msheas!D$1:D$999,0),10)</f>
        <v>1990</v>
      </c>
    </row>
    <row r="63" spans="1:8" ht="14.25" customHeight="1">
      <c r="A63" s="2" t="str">
        <f>msheas!D63</f>
        <v>10423中国海洋大学</v>
      </c>
      <c r="B63" s="3" t="s">
        <v>996</v>
      </c>
      <c r="C63" s="4">
        <f>INDEX(msheas!$1:1050,MATCH(A63,msheas!D$1:D$999,0),5)</f>
        <v>389</v>
      </c>
      <c r="D63" s="4">
        <f>INDEX(msheas!$1:1050,MATCH(A63,msheas!D$1:D$999,0),6)</f>
        <v>384</v>
      </c>
      <c r="E63" s="4">
        <f>INDEX(msheas!$1:1050,MATCH(A63,msheas!D$1:D$999,0),7)</f>
        <v>5</v>
      </c>
      <c r="F63" s="4">
        <f>INDEX(msheas!$1:1050,MATCH(A63,msheas!D$1:D$999,0),8)</f>
        <v>2600</v>
      </c>
      <c r="G63" s="4">
        <f>INDEX(msheas!$1:1050,MATCH(A63,msheas!D$1:D$999,0),9)</f>
        <v>1490</v>
      </c>
      <c r="H63" s="5">
        <f>INDEX(msheas!$1:1050,MATCH(A63,msheas!D$1:D$999,0),10)</f>
        <v>1110</v>
      </c>
    </row>
    <row r="64" spans="1:8" ht="14.25" customHeight="1">
      <c r="A64" s="2" t="str">
        <f>msheas!D64</f>
        <v>10425中国石油大学（华东）</v>
      </c>
      <c r="B64" s="3" t="s">
        <v>997</v>
      </c>
      <c r="C64" s="4">
        <f>INDEX(msheas!$1:1051,MATCH(A64,msheas!D$1:D$999,0),5)</f>
        <v>185</v>
      </c>
      <c r="D64" s="4">
        <f>INDEX(msheas!$1:1051,MATCH(A64,msheas!D$1:D$999,0),6)</f>
        <v>185</v>
      </c>
      <c r="E64" s="4">
        <f>INDEX(msheas!$1:1051,MATCH(A64,msheas!D$1:D$999,0),7)</f>
        <v>0</v>
      </c>
      <c r="F64" s="4">
        <f>INDEX(msheas!$1:1051,MATCH(A64,msheas!D$1:D$999,0),8)</f>
        <v>1760</v>
      </c>
      <c r="G64" s="4">
        <f>INDEX(msheas!$1:1051,MATCH(A64,msheas!D$1:D$999,0),9)</f>
        <v>1010</v>
      </c>
      <c r="H64" s="5">
        <f>INDEX(msheas!$1:1051,MATCH(A64,msheas!D$1:D$999,0),10)</f>
        <v>750</v>
      </c>
    </row>
    <row r="65" spans="1:8" ht="14.25" customHeight="1">
      <c r="A65" s="2" t="str">
        <f>msheas!D65</f>
        <v>10486武汉大学</v>
      </c>
      <c r="B65" s="3" t="s">
        <v>998</v>
      </c>
      <c r="C65" s="4">
        <f>INDEX(msheas!$1:1052,MATCH(A65,msheas!D$1:D$999,0),5)</f>
        <v>1586</v>
      </c>
      <c r="D65" s="4">
        <f>INDEX(msheas!$1:1052,MATCH(A65,msheas!D$1:D$999,0),6)</f>
        <v>1566</v>
      </c>
      <c r="E65" s="4">
        <f>INDEX(msheas!$1:1052,MATCH(A65,msheas!D$1:D$999,0),7)</f>
        <v>20</v>
      </c>
      <c r="F65" s="4">
        <f>INDEX(msheas!$1:1052,MATCH(A65,msheas!D$1:D$999,0),8)</f>
        <v>6050</v>
      </c>
      <c r="G65" s="4">
        <f>INDEX(msheas!$1:1052,MATCH(A65,msheas!D$1:D$999,0),9)</f>
        <v>3550</v>
      </c>
      <c r="H65" s="5">
        <f>INDEX(msheas!$1:1052,MATCH(A65,msheas!D$1:D$999,0),10)</f>
        <v>2500</v>
      </c>
    </row>
    <row r="66" spans="1:8" ht="14.25" customHeight="1">
      <c r="A66" s="2" t="str">
        <f>msheas!D66</f>
        <v>10487华中科技大学</v>
      </c>
      <c r="B66" s="3" t="s">
        <v>999</v>
      </c>
      <c r="C66" s="4">
        <f>INDEX(msheas!$1:1053,MATCH(A66,msheas!D$1:D$999,0),5)</f>
        <v>1436</v>
      </c>
      <c r="D66" s="4">
        <f>INDEX(msheas!$1:1053,MATCH(A66,msheas!D$1:D$999,0),6)</f>
        <v>1386</v>
      </c>
      <c r="E66" s="4">
        <f>INDEX(msheas!$1:1053,MATCH(A66,msheas!D$1:D$999,0),7)</f>
        <v>50</v>
      </c>
      <c r="F66" s="4">
        <f>INDEX(msheas!$1:1053,MATCH(A66,msheas!D$1:D$999,0),8)</f>
        <v>6210</v>
      </c>
      <c r="G66" s="4">
        <f>INDEX(msheas!$1:1053,MATCH(A66,msheas!D$1:D$999,0),9)</f>
        <v>3730</v>
      </c>
      <c r="H66" s="5">
        <f>INDEX(msheas!$1:1053,MATCH(A66,msheas!D$1:D$999,0),10)</f>
        <v>2480</v>
      </c>
    </row>
    <row r="67" spans="1:8" ht="14.25" customHeight="1">
      <c r="A67" s="2" t="str">
        <f>msheas!D67</f>
        <v>10491中国地质大学（武汉）</v>
      </c>
      <c r="B67" s="3" t="s">
        <v>1000</v>
      </c>
      <c r="C67" s="4">
        <f>INDEX(msheas!$1:1054,MATCH(A67,msheas!D$1:D$999,0),5)</f>
        <v>315</v>
      </c>
      <c r="D67" s="4">
        <f>INDEX(msheas!$1:1054,MATCH(A67,msheas!D$1:D$999,0),6)</f>
        <v>315</v>
      </c>
      <c r="E67" s="4">
        <f>INDEX(msheas!$1:1054,MATCH(A67,msheas!D$1:D$999,0),7)</f>
        <v>0</v>
      </c>
      <c r="F67" s="4">
        <f>INDEX(msheas!$1:1054,MATCH(A67,msheas!D$1:D$999,0),8)</f>
        <v>2050</v>
      </c>
      <c r="G67" s="4">
        <f>INDEX(msheas!$1:1054,MATCH(A67,msheas!D$1:D$999,0),9)</f>
        <v>1200</v>
      </c>
      <c r="H67" s="5">
        <f>INDEX(msheas!$1:1054,MATCH(A67,msheas!D$1:D$999,0),10)</f>
        <v>850</v>
      </c>
    </row>
    <row r="68" spans="1:8" ht="14.25" customHeight="1">
      <c r="A68" s="2" t="str">
        <f>msheas!D68</f>
        <v>10497武汉理工大学</v>
      </c>
      <c r="B68" s="3" t="s">
        <v>1001</v>
      </c>
      <c r="C68" s="4">
        <f>INDEX(msheas!$1:1055,MATCH(A68,msheas!D$1:D$999,0),5)</f>
        <v>319</v>
      </c>
      <c r="D68" s="4">
        <f>INDEX(msheas!$1:1055,MATCH(A68,msheas!D$1:D$999,0),6)</f>
        <v>319</v>
      </c>
      <c r="E68" s="4">
        <f>INDEX(msheas!$1:1055,MATCH(A68,msheas!D$1:D$999,0),7)</f>
        <v>0</v>
      </c>
      <c r="F68" s="4">
        <f>INDEX(msheas!$1:1055,MATCH(A68,msheas!D$1:D$999,0),8)</f>
        <v>3890</v>
      </c>
      <c r="G68" s="4">
        <f>INDEX(msheas!$1:1055,MATCH(A68,msheas!D$1:D$999,0),9)</f>
        <v>2110</v>
      </c>
      <c r="H68" s="5">
        <f>INDEX(msheas!$1:1055,MATCH(A68,msheas!D$1:D$999,0),10)</f>
        <v>1780</v>
      </c>
    </row>
    <row r="69" spans="1:8" ht="14.25" customHeight="1">
      <c r="A69" s="2" t="str">
        <f>msheas!D69</f>
        <v>10504华中农业大学</v>
      </c>
      <c r="B69" s="3" t="s">
        <v>1002</v>
      </c>
      <c r="C69" s="4">
        <f>INDEX(msheas!$1:1056,MATCH(A69,msheas!D$1:D$999,0),5)</f>
        <v>414</v>
      </c>
      <c r="D69" s="4">
        <f>INDEX(msheas!$1:1056,MATCH(A69,msheas!D$1:D$999,0),6)</f>
        <v>414</v>
      </c>
      <c r="E69" s="4">
        <f>INDEX(msheas!$1:1056,MATCH(A69,msheas!D$1:D$999,0),7)</f>
        <v>0</v>
      </c>
      <c r="F69" s="4">
        <f>INDEX(msheas!$1:1056,MATCH(A69,msheas!D$1:D$999,0),8)</f>
        <v>2050</v>
      </c>
      <c r="G69" s="4">
        <f>INDEX(msheas!$1:1056,MATCH(A69,msheas!D$1:D$999,0),9)</f>
        <v>1310</v>
      </c>
      <c r="H69" s="5">
        <f>INDEX(msheas!$1:1056,MATCH(A69,msheas!D$1:D$999,0),10)</f>
        <v>740</v>
      </c>
    </row>
    <row r="70" spans="1:8" ht="14.25" customHeight="1">
      <c r="A70" s="2" t="str">
        <f>msheas!D70</f>
        <v>10511华中师范大学</v>
      </c>
      <c r="B70" s="3" t="s">
        <v>1003</v>
      </c>
      <c r="C70" s="4">
        <f>INDEX(msheas!$1:1057,MATCH(A70,msheas!D$1:D$999,0),5)</f>
        <v>380</v>
      </c>
      <c r="D70" s="4">
        <f>INDEX(msheas!$1:1057,MATCH(A70,msheas!D$1:D$999,0),6)</f>
        <v>365</v>
      </c>
      <c r="E70" s="4">
        <f>INDEX(msheas!$1:1057,MATCH(A70,msheas!D$1:D$999,0),7)</f>
        <v>15</v>
      </c>
      <c r="F70" s="4">
        <f>INDEX(msheas!$1:1057,MATCH(A70,msheas!D$1:D$999,0),8)</f>
        <v>3470</v>
      </c>
      <c r="G70" s="4">
        <f>INDEX(msheas!$1:1057,MATCH(A70,msheas!D$1:D$999,0),9)</f>
        <v>2080</v>
      </c>
      <c r="H70" s="5">
        <f>INDEX(msheas!$1:1057,MATCH(A70,msheas!D$1:D$999,0),10)</f>
        <v>1390</v>
      </c>
    </row>
    <row r="71" spans="1:8" ht="14.25" customHeight="1">
      <c r="A71" s="2" t="str">
        <f>msheas!D71</f>
        <v>10520中南财经政法大学</v>
      </c>
      <c r="B71" s="3" t="s">
        <v>1004</v>
      </c>
      <c r="C71" s="4">
        <f>INDEX(msheas!$1:1058,MATCH(A71,msheas!D$1:D$999,0),5)</f>
        <v>230</v>
      </c>
      <c r="D71" s="4">
        <f>INDEX(msheas!$1:1058,MATCH(A71,msheas!D$1:D$999,0),6)</f>
        <v>230</v>
      </c>
      <c r="E71" s="4">
        <f>INDEX(msheas!$1:1058,MATCH(A71,msheas!D$1:D$999,0),7)</f>
        <v>0</v>
      </c>
      <c r="F71" s="4">
        <f>INDEX(msheas!$1:1058,MATCH(A71,msheas!D$1:D$999,0),8)</f>
        <v>2570</v>
      </c>
      <c r="G71" s="4">
        <f>INDEX(msheas!$1:1058,MATCH(A71,msheas!D$1:D$999,0),9)</f>
        <v>1350</v>
      </c>
      <c r="H71" s="5">
        <f>INDEX(msheas!$1:1058,MATCH(A71,msheas!D$1:D$999,0),10)</f>
        <v>1220</v>
      </c>
    </row>
    <row r="72" spans="1:8" ht="14.25" customHeight="1">
      <c r="A72" s="2" t="str">
        <f>msheas!D72</f>
        <v>10532湖南大学</v>
      </c>
      <c r="B72" s="3" t="s">
        <v>1005</v>
      </c>
      <c r="C72" s="4">
        <f>INDEX(msheas!$1:1059,MATCH(A72,msheas!D$1:D$999,0),5)</f>
        <v>495</v>
      </c>
      <c r="D72" s="4">
        <f>INDEX(msheas!$1:1059,MATCH(A72,msheas!D$1:D$999,0),6)</f>
        <v>495</v>
      </c>
      <c r="E72" s="4">
        <f>INDEX(msheas!$1:1059,MATCH(A72,msheas!D$1:D$999,0),7)</f>
        <v>0</v>
      </c>
      <c r="F72" s="4">
        <f>INDEX(msheas!$1:1059,MATCH(A72,msheas!D$1:D$999,0),8)</f>
        <v>3940</v>
      </c>
      <c r="G72" s="4">
        <f>INDEX(msheas!$1:1059,MATCH(A72,msheas!D$1:D$999,0),9)</f>
        <v>2030</v>
      </c>
      <c r="H72" s="5">
        <f>INDEX(msheas!$1:1059,MATCH(A72,msheas!D$1:D$999,0),10)</f>
        <v>1910</v>
      </c>
    </row>
    <row r="73" spans="1:8" ht="14.25" customHeight="1">
      <c r="A73" s="2" t="str">
        <f>msheas!D148</f>
        <v>10533中南大学</v>
      </c>
      <c r="B73" s="3" t="s">
        <v>1006</v>
      </c>
      <c r="C73" s="4">
        <f>INDEX(msheas!$1:1060,MATCH(A73,msheas!D$1:D$999,0),5)</f>
        <v>1041</v>
      </c>
      <c r="D73" s="4">
        <f>INDEX(msheas!$1:1060,MATCH(A73,msheas!D$1:D$999,0),6)</f>
        <v>881</v>
      </c>
      <c r="E73" s="4">
        <f>INDEX(msheas!$1:1060,MATCH(A73,msheas!D$1:D$999,0),7)</f>
        <v>160</v>
      </c>
      <c r="F73" s="4">
        <f>INDEX(msheas!$1:1060,MATCH(A73,msheas!D$1:D$999,0),8)</f>
        <v>4680</v>
      </c>
      <c r="G73" s="4">
        <f>INDEX(msheas!$1:1060,MATCH(A73,msheas!D$1:D$999,0),9)</f>
        <v>2320</v>
      </c>
      <c r="H73" s="5">
        <f>INDEX(msheas!$1:1060,MATCH(A73,msheas!D$1:D$999,0),10)</f>
        <v>2360</v>
      </c>
    </row>
    <row r="74" spans="1:8" ht="14.25" customHeight="1">
      <c r="A74" s="2" t="str">
        <f>msheas!D382</f>
        <v>10558中山大学</v>
      </c>
      <c r="B74" s="3" t="s">
        <v>1007</v>
      </c>
      <c r="C74" s="4">
        <f>INDEX(msheas!$1:1061,MATCH(A74,msheas!D$1:D$999,0),5)</f>
        <v>1250</v>
      </c>
      <c r="D74" s="4">
        <f>INDEX(msheas!$1:1061,MATCH(A74,msheas!D$1:D$999,0),6)</f>
        <v>1150</v>
      </c>
      <c r="E74" s="4">
        <f>INDEX(msheas!$1:1061,MATCH(A74,msheas!D$1:D$999,0),7)</f>
        <v>100</v>
      </c>
      <c r="F74" s="4">
        <f>INDEX(msheas!$1:1061,MATCH(A74,msheas!D$1:D$999,0),8)</f>
        <v>4880</v>
      </c>
      <c r="G74" s="4">
        <f>INDEX(msheas!$1:1061,MATCH(A74,msheas!D$1:D$999,0),9)</f>
        <v>2690</v>
      </c>
      <c r="H74" s="5">
        <f>INDEX(msheas!$1:1061,MATCH(A74,msheas!D$1:D$999,0),10)</f>
        <v>2190</v>
      </c>
    </row>
    <row r="75" spans="1:8" ht="14.25" customHeight="1">
      <c r="A75" s="2" t="str">
        <f>msheas!D383</f>
        <v>10561华南理工大学</v>
      </c>
      <c r="B75" s="3" t="s">
        <v>1008</v>
      </c>
      <c r="C75" s="4">
        <f>INDEX(msheas!$1:1062,MATCH(A75,msheas!D$1:D$999,0),5)</f>
        <v>628</v>
      </c>
      <c r="D75" s="4">
        <f>INDEX(msheas!$1:1062,MATCH(A75,msheas!D$1:D$999,0),6)</f>
        <v>618</v>
      </c>
      <c r="E75" s="4">
        <f>INDEX(msheas!$1:1062,MATCH(A75,msheas!D$1:D$999,0),7)</f>
        <v>10</v>
      </c>
      <c r="F75" s="4">
        <f>INDEX(msheas!$1:1062,MATCH(A75,msheas!D$1:D$999,0),8)</f>
        <v>3940</v>
      </c>
      <c r="G75" s="4">
        <f>INDEX(msheas!$1:1062,MATCH(A75,msheas!D$1:D$999,0),9)</f>
        <v>2290</v>
      </c>
      <c r="H75" s="5">
        <f>INDEX(msheas!$1:1062,MATCH(A75,msheas!D$1:D$999,0),10)</f>
        <v>1650</v>
      </c>
    </row>
    <row r="76" spans="1:8" ht="14.25" customHeight="1">
      <c r="A76" s="2" t="str">
        <f>msheas!D386</f>
        <v>10610四川大学</v>
      </c>
      <c r="B76" s="3" t="s">
        <v>1009</v>
      </c>
      <c r="C76" s="4">
        <f>INDEX(msheas!$1:1063,MATCH(A76,msheas!D$1:D$999,0),5)</f>
        <v>1269</v>
      </c>
      <c r="D76" s="4">
        <f>INDEX(msheas!$1:1063,MATCH(A76,msheas!D$1:D$999,0),6)</f>
        <v>1110</v>
      </c>
      <c r="E76" s="4">
        <f>INDEX(msheas!$1:1063,MATCH(A76,msheas!D$1:D$999,0),7)</f>
        <v>159</v>
      </c>
      <c r="F76" s="4">
        <f>INDEX(msheas!$1:1063,MATCH(A76,msheas!D$1:D$999,0),8)</f>
        <v>5570</v>
      </c>
      <c r="G76" s="4">
        <f>INDEX(msheas!$1:1063,MATCH(A76,msheas!D$1:D$999,0),9)</f>
        <v>3500</v>
      </c>
      <c r="H76" s="5">
        <f>INDEX(msheas!$1:1063,MATCH(A76,msheas!D$1:D$999,0),10)</f>
        <v>2070</v>
      </c>
    </row>
    <row r="77" spans="1:8" ht="14.25" customHeight="1">
      <c r="A77" s="2" t="str">
        <f>msheas!D384</f>
        <v>10611重庆大学</v>
      </c>
      <c r="B77" s="3" t="s">
        <v>1010</v>
      </c>
      <c r="C77" s="4">
        <f>INDEX(msheas!$1:1064,MATCH(A77,msheas!D$1:D$999,0),5)</f>
        <v>612</v>
      </c>
      <c r="D77" s="4">
        <f>INDEX(msheas!$1:1064,MATCH(A77,msheas!D$1:D$999,0),6)</f>
        <v>602</v>
      </c>
      <c r="E77" s="4">
        <f>INDEX(msheas!$1:1064,MATCH(A77,msheas!D$1:D$999,0),7)</f>
        <v>10</v>
      </c>
      <c r="F77" s="4">
        <f>INDEX(msheas!$1:1064,MATCH(A77,msheas!D$1:D$999,0),8)</f>
        <v>4080</v>
      </c>
      <c r="G77" s="4">
        <f>INDEX(msheas!$1:1064,MATCH(A77,msheas!D$1:D$999,0),9)</f>
        <v>2210</v>
      </c>
      <c r="H77" s="5">
        <f>INDEX(msheas!$1:1064,MATCH(A77,msheas!D$1:D$999,0),10)</f>
        <v>1870</v>
      </c>
    </row>
    <row r="78" spans="1:8" ht="14.25" customHeight="1">
      <c r="A78" s="2" t="str">
        <f>msheas!D387</f>
        <v>10613西南交通大学</v>
      </c>
      <c r="B78" s="3" t="s">
        <v>1011</v>
      </c>
      <c r="C78" s="4">
        <f>INDEX(msheas!$1:1065,MATCH(A78,msheas!D$1:D$999,0),5)</f>
        <v>381</v>
      </c>
      <c r="D78" s="4">
        <f>INDEX(msheas!$1:1065,MATCH(A78,msheas!D$1:D$999,0),6)</f>
        <v>381</v>
      </c>
      <c r="E78" s="4">
        <f>INDEX(msheas!$1:1065,MATCH(A78,msheas!D$1:D$999,0),7)</f>
        <v>0</v>
      </c>
      <c r="F78" s="4">
        <f>INDEX(msheas!$1:1065,MATCH(A78,msheas!D$1:D$999,0),8)</f>
        <v>3270</v>
      </c>
      <c r="G78" s="4">
        <f>INDEX(msheas!$1:1065,MATCH(A78,msheas!D$1:D$999,0),9)</f>
        <v>1670</v>
      </c>
      <c r="H78" s="5">
        <f>INDEX(msheas!$1:1065,MATCH(A78,msheas!D$1:D$999,0),10)</f>
        <v>1600</v>
      </c>
    </row>
    <row r="79" spans="1:8" ht="14.25" customHeight="1">
      <c r="A79" s="2" t="str">
        <f>msheas!D388</f>
        <v>10614电子科技大学</v>
      </c>
      <c r="B79" s="3" t="s">
        <v>1012</v>
      </c>
      <c r="C79" s="4">
        <f>INDEX(msheas!$1:1066,MATCH(A79,msheas!D$1:D$999,0),5)</f>
        <v>395</v>
      </c>
      <c r="D79" s="4">
        <f>INDEX(msheas!$1:1066,MATCH(A79,msheas!D$1:D$999,0),6)</f>
        <v>390</v>
      </c>
      <c r="E79" s="4">
        <f>INDEX(msheas!$1:1066,MATCH(A79,msheas!D$1:D$999,0),7)</f>
        <v>5</v>
      </c>
      <c r="F79" s="4">
        <f>INDEX(msheas!$1:1066,MATCH(A79,msheas!D$1:D$999,0),8)</f>
        <v>3680</v>
      </c>
      <c r="G79" s="4">
        <f>INDEX(msheas!$1:1066,MATCH(A79,msheas!D$1:D$999,0),9)</f>
        <v>2150</v>
      </c>
      <c r="H79" s="5">
        <f>INDEX(msheas!$1:1066,MATCH(A79,msheas!D$1:D$999,0),10)</f>
        <v>1530</v>
      </c>
    </row>
    <row r="80" spans="1:8" ht="14.25" customHeight="1">
      <c r="A80" s="2" t="str">
        <f>msheas!D385</f>
        <v>10635西南大学</v>
      </c>
      <c r="B80" s="3" t="s">
        <v>1013</v>
      </c>
      <c r="C80" s="4">
        <f>INDEX(msheas!$1:1067,MATCH(A80,msheas!D$1:D$999,0),5)</f>
        <v>344</v>
      </c>
      <c r="D80" s="4">
        <f>INDEX(msheas!$1:1067,MATCH(A80,msheas!D$1:D$999,0),6)</f>
        <v>334</v>
      </c>
      <c r="E80" s="4">
        <f>INDEX(msheas!$1:1067,MATCH(A80,msheas!D$1:D$999,0),7)</f>
        <v>10</v>
      </c>
      <c r="F80" s="4">
        <f>INDEX(msheas!$1:1067,MATCH(A80,msheas!D$1:D$999,0),8)</f>
        <v>3460</v>
      </c>
      <c r="G80" s="4">
        <f>INDEX(msheas!$1:1067,MATCH(A80,msheas!D$1:D$999,0),9)</f>
        <v>2390</v>
      </c>
      <c r="H80" s="5">
        <f>INDEX(msheas!$1:1067,MATCH(A80,msheas!D$1:D$999,0),10)</f>
        <v>1070</v>
      </c>
    </row>
    <row r="81" spans="1:8" ht="14.25" customHeight="1">
      <c r="A81" s="2" t="str">
        <f>msheas!D389</f>
        <v>10651西南财经大学</v>
      </c>
      <c r="B81" s="3" t="s">
        <v>1014</v>
      </c>
      <c r="C81" s="4">
        <f>INDEX(msheas!$1:1068,MATCH(A81,msheas!D$1:D$999,0),5)</f>
        <v>239</v>
      </c>
      <c r="D81" s="4">
        <f>INDEX(msheas!$1:1068,MATCH(A81,msheas!D$1:D$999,0),6)</f>
        <v>239</v>
      </c>
      <c r="E81" s="4">
        <f>INDEX(msheas!$1:1068,MATCH(A81,msheas!D$1:D$999,0),7)</f>
        <v>0</v>
      </c>
      <c r="F81" s="4">
        <f>INDEX(msheas!$1:1068,MATCH(A81,msheas!D$1:D$999,0),8)</f>
        <v>2270</v>
      </c>
      <c r="G81" s="4">
        <f>INDEX(msheas!$1:1068,MATCH(A81,msheas!D$1:D$999,0),9)</f>
        <v>1180</v>
      </c>
      <c r="H81" s="5">
        <f>INDEX(msheas!$1:1068,MATCH(A81,msheas!D$1:D$999,0),10)</f>
        <v>1090</v>
      </c>
    </row>
    <row r="82" spans="1:8" ht="14.25" customHeight="1">
      <c r="A82" s="2" t="str">
        <f>msheas!D390</f>
        <v>10698西安交通大学</v>
      </c>
      <c r="B82" s="3" t="s">
        <v>1015</v>
      </c>
      <c r="C82" s="4">
        <f>INDEX(msheas!$1:1069,MATCH(A82,msheas!D$1:D$999,0),5)</f>
        <v>982</v>
      </c>
      <c r="D82" s="4">
        <f>INDEX(msheas!$1:1069,MATCH(A82,msheas!D$1:D$999,0),6)</f>
        <v>902</v>
      </c>
      <c r="E82" s="4">
        <f>INDEX(msheas!$1:1069,MATCH(A82,msheas!D$1:D$999,0),7)</f>
        <v>80</v>
      </c>
      <c r="F82" s="4">
        <f>INDEX(msheas!$1:1069,MATCH(A82,msheas!D$1:D$999,0),8)</f>
        <v>3920</v>
      </c>
      <c r="G82" s="4">
        <f>INDEX(msheas!$1:1069,MATCH(A82,msheas!D$1:D$999,0),9)</f>
        <v>2200</v>
      </c>
      <c r="H82" s="5">
        <f>INDEX(msheas!$1:1069,MATCH(A82,msheas!D$1:D$999,0),10)</f>
        <v>1720</v>
      </c>
    </row>
    <row r="83" spans="1:8" ht="14.25" customHeight="1">
      <c r="A83" s="2" t="str">
        <f>msheas!D391</f>
        <v>10701西安电子科技大学</v>
      </c>
      <c r="B83" s="3" t="s">
        <v>1016</v>
      </c>
      <c r="C83" s="4">
        <f>INDEX(msheas!$1:1070,MATCH(A83,msheas!D$1:D$999,0),5)</f>
        <v>339</v>
      </c>
      <c r="D83" s="4">
        <f>INDEX(msheas!$1:1070,MATCH(A83,msheas!D$1:D$999,0),6)</f>
        <v>339</v>
      </c>
      <c r="E83" s="4">
        <f>INDEX(msheas!$1:1070,MATCH(A83,msheas!D$1:D$999,0),7)</f>
        <v>0</v>
      </c>
      <c r="F83" s="4">
        <f>INDEX(msheas!$1:1070,MATCH(A83,msheas!D$1:D$999,0),8)</f>
        <v>3150</v>
      </c>
      <c r="G83" s="4">
        <f>INDEX(msheas!$1:1070,MATCH(A83,msheas!D$1:D$999,0),9)</f>
        <v>1820</v>
      </c>
      <c r="H83" s="5">
        <f>INDEX(msheas!$1:1070,MATCH(A83,msheas!D$1:D$999,0),10)</f>
        <v>1330</v>
      </c>
    </row>
    <row r="84" spans="1:8" ht="14.25" customHeight="1">
      <c r="A84" s="2" t="str">
        <f>msheas!D392</f>
        <v>10710长安大学</v>
      </c>
      <c r="B84" s="3" t="s">
        <v>1017</v>
      </c>
      <c r="C84" s="4">
        <f>INDEX(msheas!$1:1071,MATCH(A84,msheas!D$1:D$999,0),5)</f>
        <v>202</v>
      </c>
      <c r="D84" s="4">
        <f>INDEX(msheas!$1:1071,MATCH(A84,msheas!D$1:D$999,0),6)</f>
        <v>202</v>
      </c>
      <c r="E84" s="4">
        <f>INDEX(msheas!$1:1071,MATCH(A84,msheas!D$1:D$999,0),7)</f>
        <v>0</v>
      </c>
      <c r="F84" s="4">
        <f>INDEX(msheas!$1:1071,MATCH(A84,msheas!D$1:D$999,0),8)</f>
        <v>2180</v>
      </c>
      <c r="G84" s="4">
        <f>INDEX(msheas!$1:1071,MATCH(A84,msheas!D$1:D$999,0),9)</f>
        <v>1400</v>
      </c>
      <c r="H84" s="5">
        <f>INDEX(msheas!$1:1071,MATCH(A84,msheas!D$1:D$999,0),10)</f>
        <v>780</v>
      </c>
    </row>
    <row r="85" spans="1:8" ht="14.25" customHeight="1">
      <c r="A85" s="2" t="str">
        <f>msheas!D393</f>
        <v>10712西北农林科技大学</v>
      </c>
      <c r="B85" s="3" t="s">
        <v>1018</v>
      </c>
      <c r="C85" s="4">
        <f>INDEX(msheas!$1:1072,MATCH(A85,msheas!D$1:D$999,0),5)</f>
        <v>426</v>
      </c>
      <c r="D85" s="4">
        <f>INDEX(msheas!$1:1072,MATCH(A85,msheas!D$1:D$999,0),6)</f>
        <v>426</v>
      </c>
      <c r="E85" s="4">
        <f>INDEX(msheas!$1:1072,MATCH(A85,msheas!D$1:D$999,0),7)</f>
        <v>0</v>
      </c>
      <c r="F85" s="4">
        <f>INDEX(msheas!$1:1072,MATCH(A85,msheas!D$1:D$999,0),8)</f>
        <v>2270</v>
      </c>
      <c r="G85" s="4">
        <f>INDEX(msheas!$1:1072,MATCH(A85,msheas!D$1:D$999,0),9)</f>
        <v>1440</v>
      </c>
      <c r="H85" s="5">
        <f>INDEX(msheas!$1:1072,MATCH(A85,msheas!D$1:D$999,0),10)</f>
        <v>830</v>
      </c>
    </row>
    <row r="86" spans="1:8" ht="14.25" customHeight="1">
      <c r="A86" s="2" t="str">
        <f>msheas!D394</f>
        <v>10718陕西师范大学</v>
      </c>
      <c r="B86" s="3" t="s">
        <v>1019</v>
      </c>
      <c r="C86" s="4">
        <f>INDEX(msheas!$1:1073,MATCH(A86,msheas!D$1:D$999,0),5)</f>
        <v>257</v>
      </c>
      <c r="D86" s="4">
        <f>INDEX(msheas!$1:1073,MATCH(A86,msheas!D$1:D$999,0),6)</f>
        <v>251</v>
      </c>
      <c r="E86" s="4">
        <f>INDEX(msheas!$1:1073,MATCH(A86,msheas!D$1:D$999,0),7)</f>
        <v>6</v>
      </c>
      <c r="F86" s="4">
        <f>INDEX(msheas!$1:1073,MATCH(A86,msheas!D$1:D$999,0),8)</f>
        <v>2570</v>
      </c>
      <c r="G86" s="4">
        <f>INDEX(msheas!$1:1073,MATCH(A86,msheas!D$1:D$999,0),9)</f>
        <v>1680</v>
      </c>
      <c r="H86" s="5">
        <f>INDEX(msheas!$1:1073,MATCH(A86,msheas!D$1:D$999,0),10)</f>
        <v>890</v>
      </c>
    </row>
    <row r="87" spans="1:8" ht="14.25" customHeight="1">
      <c r="A87" s="2" t="str">
        <f>msheas!D395</f>
        <v>10730兰州大学</v>
      </c>
      <c r="B87" s="3" t="s">
        <v>1020</v>
      </c>
      <c r="C87" s="4">
        <f>INDEX(msheas!$1:1074,MATCH(A87,msheas!D$1:D$999,0),5)</f>
        <v>505</v>
      </c>
      <c r="D87" s="4">
        <f>INDEX(msheas!$1:1074,MATCH(A87,msheas!D$1:D$999,0),6)</f>
        <v>490</v>
      </c>
      <c r="E87" s="4">
        <f>INDEX(msheas!$1:1074,MATCH(A87,msheas!D$1:D$999,0),7)</f>
        <v>15</v>
      </c>
      <c r="F87" s="4">
        <f>INDEX(msheas!$1:1074,MATCH(A87,msheas!D$1:D$999,0),8)</f>
        <v>3190</v>
      </c>
      <c r="G87" s="4">
        <f>INDEX(msheas!$1:1074,MATCH(A87,msheas!D$1:D$999,0),9)</f>
        <v>1740</v>
      </c>
      <c r="H87" s="5">
        <f>INDEX(msheas!$1:1074,MATCH(A87,msheas!D$1:D$999,0),10)</f>
        <v>1450</v>
      </c>
    </row>
    <row r="88" spans="2:8" s="1" customFormat="1" ht="24.75" customHeight="1">
      <c r="B88" s="12" t="s">
        <v>1021</v>
      </c>
      <c r="C88" s="18">
        <f aca="true" t="shared" si="3" ref="C88:H88">SUM(C89)</f>
        <v>0</v>
      </c>
      <c r="D88" s="18">
        <f t="shared" si="3"/>
        <v>0</v>
      </c>
      <c r="E88" s="18">
        <f t="shared" si="3"/>
        <v>0</v>
      </c>
      <c r="F88" s="18">
        <f t="shared" si="3"/>
        <v>60</v>
      </c>
      <c r="G88" s="18">
        <f t="shared" si="3"/>
        <v>0</v>
      </c>
      <c r="H88" s="19">
        <f t="shared" si="3"/>
        <v>60</v>
      </c>
    </row>
    <row r="89" spans="1:8" ht="14.25" customHeight="1">
      <c r="A89" s="2" t="str">
        <f>msheas!D73</f>
        <v>10018北京电子科技学院</v>
      </c>
      <c r="B89" s="15" t="s">
        <v>1022</v>
      </c>
      <c r="C89" s="16">
        <f>INDEX(msheas!$1:1076,MATCH(A89,msheas!D$1:D$999,0),5)</f>
        <v>0</v>
      </c>
      <c r="D89" s="16">
        <f>INDEX(msheas!$1:1076,MATCH(A89,msheas!D$1:D$999,0),6)</f>
        <v>0</v>
      </c>
      <c r="E89" s="16">
        <f>INDEX(msheas!$1:1076,MATCH(A89,msheas!D$1:D$999,0),7)</f>
        <v>0</v>
      </c>
      <c r="F89" s="16">
        <f>INDEX(msheas!$1:1076,MATCH(A89,msheas!D$1:D$999,0),8)</f>
        <v>60</v>
      </c>
      <c r="G89" s="16">
        <f>INDEX(msheas!$1:1076,MATCH(A89,msheas!D$1:D$999,0),9)</f>
        <v>0</v>
      </c>
      <c r="H89" s="17">
        <f>INDEX(msheas!$1:1076,MATCH(A89,msheas!D$1:D$999,0),10)</f>
        <v>60</v>
      </c>
    </row>
    <row r="90" spans="2:8" ht="24.75" customHeight="1">
      <c r="B90" s="12" t="s">
        <v>1023</v>
      </c>
      <c r="C90" s="18">
        <f aca="true" t="shared" si="4" ref="C90:H90">SUM(C91)</f>
        <v>25</v>
      </c>
      <c r="D90" s="18">
        <f t="shared" si="4"/>
        <v>25</v>
      </c>
      <c r="E90" s="18">
        <f t="shared" si="4"/>
        <v>0</v>
      </c>
      <c r="F90" s="18">
        <f t="shared" si="4"/>
        <v>310</v>
      </c>
      <c r="G90" s="18">
        <f t="shared" si="4"/>
        <v>233</v>
      </c>
      <c r="H90" s="19">
        <f t="shared" si="4"/>
        <v>77</v>
      </c>
    </row>
    <row r="91" spans="1:8" ht="14.25" customHeight="1">
      <c r="A91" s="2" t="str">
        <f>msheas!D74</f>
        <v>10040外交学院</v>
      </c>
      <c r="B91" s="3" t="s">
        <v>1024</v>
      </c>
      <c r="C91" s="4">
        <f>INDEX(msheas!$1:1078,MATCH(A91,msheas!D$1:D$999,0),5)</f>
        <v>25</v>
      </c>
      <c r="D91" s="4">
        <f>INDEX(msheas!$1:1078,MATCH(A91,msheas!D$1:D$999,0),6)</f>
        <v>25</v>
      </c>
      <c r="E91" s="4">
        <f>INDEX(msheas!$1:1078,MATCH(A91,msheas!D$1:D$999,0),7)</f>
        <v>0</v>
      </c>
      <c r="F91" s="4">
        <f>INDEX(msheas!$1:1078,MATCH(A91,msheas!D$1:D$999,0),8)</f>
        <v>310</v>
      </c>
      <c r="G91" s="4">
        <f>INDEX(msheas!$1:1078,MATCH(A91,msheas!D$1:D$999,0),9)</f>
        <v>233</v>
      </c>
      <c r="H91" s="5">
        <f>INDEX(msheas!$1:1078,MATCH(A91,msheas!D$1:D$999,0),10)</f>
        <v>77</v>
      </c>
    </row>
    <row r="92" spans="2:8" ht="24.75" customHeight="1">
      <c r="B92" s="12" t="s">
        <v>1025</v>
      </c>
      <c r="C92" s="18">
        <f aca="true" t="shared" si="5" ref="C92:H92">SUM(C93:C98)</f>
        <v>319</v>
      </c>
      <c r="D92" s="18">
        <f t="shared" si="5"/>
        <v>319</v>
      </c>
      <c r="E92" s="18">
        <f t="shared" si="5"/>
        <v>0</v>
      </c>
      <c r="F92" s="18">
        <f t="shared" si="5"/>
        <v>3920</v>
      </c>
      <c r="G92" s="18">
        <f t="shared" si="5"/>
        <v>2228</v>
      </c>
      <c r="H92" s="19">
        <f t="shared" si="5"/>
        <v>1692</v>
      </c>
    </row>
    <row r="93" spans="1:8" ht="14.25" customHeight="1">
      <c r="A93" s="2" t="str">
        <f>msheas!D75</f>
        <v>10052中央民族大学</v>
      </c>
      <c r="B93" s="3" t="s">
        <v>1026</v>
      </c>
      <c r="C93" s="4">
        <f>INDEX(msheas!$1:1080,MATCH(A93,msheas!D$1:D$999,0),5)</f>
        <v>234</v>
      </c>
      <c r="D93" s="4">
        <f>INDEX(msheas!$1:1080,MATCH(A93,msheas!D$1:D$999,0),6)</f>
        <v>234</v>
      </c>
      <c r="E93" s="4">
        <f>INDEX(msheas!$1:1080,MATCH(A93,msheas!D$1:D$999,0),7)</f>
        <v>0</v>
      </c>
      <c r="F93" s="4">
        <f>INDEX(msheas!$1:1080,MATCH(A93,msheas!D$1:D$999,0),8)</f>
        <v>1322</v>
      </c>
      <c r="G93" s="4">
        <f>INDEX(msheas!$1:1080,MATCH(A93,msheas!D$1:D$999,0),9)</f>
        <v>751</v>
      </c>
      <c r="H93" s="5">
        <f>INDEX(msheas!$1:1080,MATCH(A93,msheas!D$1:D$999,0),10)</f>
        <v>571</v>
      </c>
    </row>
    <row r="94" spans="1:8" ht="14.25" customHeight="1">
      <c r="A94" s="2" t="str">
        <f>msheas!D77</f>
        <v>10524中南民族大学</v>
      </c>
      <c r="B94" s="3" t="s">
        <v>1027</v>
      </c>
      <c r="C94" s="4">
        <f>INDEX(msheas!$1:1081,MATCH(A94,msheas!D$1:D$999,0),5)</f>
        <v>26</v>
      </c>
      <c r="D94" s="4">
        <f>INDEX(msheas!$1:1081,MATCH(A94,msheas!D$1:D$999,0),6)</f>
        <v>26</v>
      </c>
      <c r="E94" s="4">
        <f>INDEX(msheas!$1:1081,MATCH(A94,msheas!D$1:D$999,0),7)</f>
        <v>0</v>
      </c>
      <c r="F94" s="4">
        <f>INDEX(msheas!$1:1081,MATCH(A94,msheas!D$1:D$999,0),8)</f>
        <v>875</v>
      </c>
      <c r="G94" s="4">
        <f>INDEX(msheas!$1:1081,MATCH(A94,msheas!D$1:D$999,0),9)</f>
        <v>501</v>
      </c>
      <c r="H94" s="5">
        <f>INDEX(msheas!$1:1081,MATCH(A94,msheas!D$1:D$999,0),10)</f>
        <v>374</v>
      </c>
    </row>
    <row r="95" spans="1:8" ht="14.25" customHeight="1">
      <c r="A95" s="2" t="str">
        <f>msheas!D78</f>
        <v>10656西南民族大学</v>
      </c>
      <c r="B95" s="3" t="s">
        <v>1028</v>
      </c>
      <c r="C95" s="4">
        <f>INDEX(msheas!$1:1082,MATCH(A95,msheas!D$1:D$999,0),5)</f>
        <v>33</v>
      </c>
      <c r="D95" s="4">
        <f>INDEX(msheas!$1:1082,MATCH(A95,msheas!D$1:D$999,0),6)</f>
        <v>33</v>
      </c>
      <c r="E95" s="4">
        <f>INDEX(msheas!$1:1082,MATCH(A95,msheas!D$1:D$999,0),7)</f>
        <v>0</v>
      </c>
      <c r="F95" s="4">
        <f>INDEX(msheas!$1:1082,MATCH(A95,msheas!D$1:D$999,0),8)</f>
        <v>875</v>
      </c>
      <c r="G95" s="4">
        <f>INDEX(msheas!$1:1082,MATCH(A95,msheas!D$1:D$999,0),9)</f>
        <v>501</v>
      </c>
      <c r="H95" s="5">
        <f>INDEX(msheas!$1:1082,MATCH(A95,msheas!D$1:D$999,0),10)</f>
        <v>374</v>
      </c>
    </row>
    <row r="96" spans="1:8" ht="14.25" customHeight="1">
      <c r="A96" s="2" t="str">
        <f>msheas!D79</f>
        <v>10742西北民族大学</v>
      </c>
      <c r="B96" s="3" t="s">
        <v>1029</v>
      </c>
      <c r="C96" s="4">
        <f>INDEX(msheas!$1:1083,MATCH(A96,msheas!D$1:D$999,0),5)</f>
        <v>26</v>
      </c>
      <c r="D96" s="4">
        <f>INDEX(msheas!$1:1083,MATCH(A96,msheas!D$1:D$999,0),6)</f>
        <v>26</v>
      </c>
      <c r="E96" s="4">
        <f>INDEX(msheas!$1:1083,MATCH(A96,msheas!D$1:D$999,0),7)</f>
        <v>0</v>
      </c>
      <c r="F96" s="4">
        <f>INDEX(msheas!$1:1083,MATCH(A96,msheas!D$1:D$999,0),8)</f>
        <v>521</v>
      </c>
      <c r="G96" s="4">
        <f>INDEX(msheas!$1:1083,MATCH(A96,msheas!D$1:D$999,0),9)</f>
        <v>303</v>
      </c>
      <c r="H96" s="5">
        <f>INDEX(msheas!$1:1083,MATCH(A96,msheas!D$1:D$999,0),10)</f>
        <v>218</v>
      </c>
    </row>
    <row r="97" spans="1:8" ht="14.25" customHeight="1">
      <c r="A97" s="2" t="str">
        <f>msheas!D80</f>
        <v>11407北方民族大学</v>
      </c>
      <c r="B97" s="3" t="s">
        <v>1030</v>
      </c>
      <c r="C97" s="4">
        <f>INDEX(msheas!$1:1084,MATCH(A97,msheas!D$1:D$999,0),5)</f>
        <v>0</v>
      </c>
      <c r="D97" s="4">
        <f>INDEX(msheas!$1:1084,MATCH(A97,msheas!D$1:D$999,0),6)</f>
        <v>0</v>
      </c>
      <c r="E97" s="4">
        <f>INDEX(msheas!$1:1084,MATCH(A97,msheas!D$1:D$999,0),7)</f>
        <v>0</v>
      </c>
      <c r="F97" s="4">
        <f>INDEX(msheas!$1:1084,MATCH(A97,msheas!D$1:D$999,0),8)</f>
        <v>218</v>
      </c>
      <c r="G97" s="4">
        <f>INDEX(msheas!$1:1084,MATCH(A97,msheas!D$1:D$999,0),9)</f>
        <v>172</v>
      </c>
      <c r="H97" s="5">
        <f>INDEX(msheas!$1:1084,MATCH(A97,msheas!D$1:D$999,0),10)</f>
        <v>46</v>
      </c>
    </row>
    <row r="98" spans="1:8" ht="14.25" customHeight="1">
      <c r="A98" s="2" t="str">
        <f>msheas!D76</f>
        <v>12026大连民族学院</v>
      </c>
      <c r="B98" s="3" t="s">
        <v>1031</v>
      </c>
      <c r="C98" s="4">
        <f>INDEX(msheas!$1:1085,MATCH(A98,msheas!D$1:D$999,0),5)</f>
        <v>0</v>
      </c>
      <c r="D98" s="4">
        <f>INDEX(msheas!$1:1085,MATCH(A98,msheas!D$1:D$999,0),6)</f>
        <v>0</v>
      </c>
      <c r="E98" s="4">
        <f>INDEX(msheas!$1:1085,MATCH(A98,msheas!D$1:D$999,0),7)</f>
        <v>0</v>
      </c>
      <c r="F98" s="4">
        <f>INDEX(msheas!$1:1085,MATCH(A98,msheas!D$1:D$999,0),8)</f>
        <v>109</v>
      </c>
      <c r="G98" s="4">
        <f>INDEX(msheas!$1:1085,MATCH(A98,msheas!D$1:D$999,0),9)</f>
        <v>0</v>
      </c>
      <c r="H98" s="5">
        <f>INDEX(msheas!$1:1085,MATCH(A98,msheas!D$1:D$999,0),10)</f>
        <v>109</v>
      </c>
    </row>
    <row r="99" spans="2:8" ht="24.75" customHeight="1">
      <c r="B99" s="12" t="s">
        <v>1032</v>
      </c>
      <c r="C99" s="18">
        <f aca="true" t="shared" si="6" ref="C99:H99">SUM(C100:C102)</f>
        <v>28</v>
      </c>
      <c r="D99" s="18">
        <f t="shared" si="6"/>
        <v>28</v>
      </c>
      <c r="E99" s="18">
        <f t="shared" si="6"/>
        <v>0</v>
      </c>
      <c r="F99" s="18">
        <f t="shared" si="6"/>
        <v>880</v>
      </c>
      <c r="G99" s="18">
        <f t="shared" si="6"/>
        <v>520</v>
      </c>
      <c r="H99" s="19">
        <f t="shared" si="6"/>
        <v>360</v>
      </c>
    </row>
    <row r="100" spans="1:8" ht="14.25" customHeight="1">
      <c r="A100" s="2" t="str">
        <f>msheas!D81</f>
        <v>10041中国人民公安大学</v>
      </c>
      <c r="B100" s="3" t="s">
        <v>1033</v>
      </c>
      <c r="C100" s="4">
        <f>INDEX(msheas!$1:1087,MATCH(A100,msheas!D$1:D$999,0),5)</f>
        <v>28</v>
      </c>
      <c r="D100" s="4">
        <f>INDEX(msheas!$1:1087,MATCH(A100,msheas!D$1:D$999,0),6)</f>
        <v>28</v>
      </c>
      <c r="E100" s="4">
        <f>INDEX(msheas!$1:1087,MATCH(A100,msheas!D$1:D$999,0),7)</f>
        <v>0</v>
      </c>
      <c r="F100" s="4">
        <f>INDEX(msheas!$1:1087,MATCH(A100,msheas!D$1:D$999,0),8)</f>
        <v>496</v>
      </c>
      <c r="G100" s="4">
        <f>INDEX(msheas!$1:1087,MATCH(A100,msheas!D$1:D$999,0),9)</f>
        <v>311</v>
      </c>
      <c r="H100" s="5">
        <f>INDEX(msheas!$1:1087,MATCH(A100,msheas!D$1:D$999,0),10)</f>
        <v>185</v>
      </c>
    </row>
    <row r="101" spans="1:8" ht="14.25" customHeight="1">
      <c r="A101" s="2" t="str">
        <f>msheas!D83</f>
        <v>10175中国刑事警察学院</v>
      </c>
      <c r="B101" s="3" t="s">
        <v>1034</v>
      </c>
      <c r="C101" s="4">
        <f>INDEX(msheas!$1:1088,MATCH(A101,msheas!D$1:D$999,0),5)</f>
        <v>0</v>
      </c>
      <c r="D101" s="4">
        <f>INDEX(msheas!$1:1088,MATCH(A101,msheas!D$1:D$999,0),6)</f>
        <v>0</v>
      </c>
      <c r="E101" s="4">
        <f>INDEX(msheas!$1:1088,MATCH(A101,msheas!D$1:D$999,0),7)</f>
        <v>0</v>
      </c>
      <c r="F101" s="4">
        <f>INDEX(msheas!$1:1088,MATCH(A101,msheas!D$1:D$999,0),8)</f>
        <v>164</v>
      </c>
      <c r="G101" s="4">
        <f>INDEX(msheas!$1:1088,MATCH(A101,msheas!D$1:D$999,0),9)</f>
        <v>99</v>
      </c>
      <c r="H101" s="5">
        <f>INDEX(msheas!$1:1088,MATCH(A101,msheas!D$1:D$999,0),10)</f>
        <v>65</v>
      </c>
    </row>
    <row r="102" spans="1:8" ht="14.25" customHeight="1">
      <c r="A102" s="2" t="str">
        <f>msheas!D82</f>
        <v>11105中国人民武装警察部队学院</v>
      </c>
      <c r="B102" s="3" t="s">
        <v>1035</v>
      </c>
      <c r="C102" s="4">
        <f>INDEX(msheas!$1:1089,MATCH(A102,msheas!D$1:D$999,0),5)</f>
        <v>0</v>
      </c>
      <c r="D102" s="4">
        <f>INDEX(msheas!$1:1089,MATCH(A102,msheas!D$1:D$999,0),6)</f>
        <v>0</v>
      </c>
      <c r="E102" s="4">
        <f>INDEX(msheas!$1:1089,MATCH(A102,msheas!D$1:D$999,0),7)</f>
        <v>0</v>
      </c>
      <c r="F102" s="4">
        <f>INDEX(msheas!$1:1089,MATCH(A102,msheas!D$1:D$999,0),8)</f>
        <v>220</v>
      </c>
      <c r="G102" s="4">
        <f>INDEX(msheas!$1:1089,MATCH(A102,msheas!D$1:D$999,0),9)</f>
        <v>110</v>
      </c>
      <c r="H102" s="5">
        <f>INDEX(msheas!$1:1089,MATCH(A102,msheas!D$1:D$999,0),10)</f>
        <v>110</v>
      </c>
    </row>
    <row r="103" spans="2:8" ht="24.75" customHeight="1">
      <c r="B103" s="12" t="s">
        <v>1036</v>
      </c>
      <c r="C103" s="18">
        <f aca="true" t="shared" si="7" ref="C103:H103">SUM(C104)</f>
        <v>0</v>
      </c>
      <c r="D103" s="18">
        <f t="shared" si="7"/>
        <v>0</v>
      </c>
      <c r="E103" s="18">
        <f t="shared" si="7"/>
        <v>0</v>
      </c>
      <c r="F103" s="18">
        <f t="shared" si="7"/>
        <v>45</v>
      </c>
      <c r="G103" s="18">
        <f t="shared" si="7"/>
        <v>0</v>
      </c>
      <c r="H103" s="19">
        <f t="shared" si="7"/>
        <v>45</v>
      </c>
    </row>
    <row r="104" spans="1:8" ht="14.25" customHeight="1">
      <c r="A104" s="2" t="str">
        <f>msheas!D3</f>
        <v>11903中央司法警官学院</v>
      </c>
      <c r="B104" s="3" t="s">
        <v>1037</v>
      </c>
      <c r="C104" s="4">
        <f>INDEX(msheas!$1:1091,MATCH(A104,msheas!D$1:D$999,0),5)</f>
        <v>0</v>
      </c>
      <c r="D104" s="4">
        <f>INDEX(msheas!$1:1091,MATCH(A104,msheas!D$1:D$999,0),6)</f>
        <v>0</v>
      </c>
      <c r="E104" s="4">
        <f>INDEX(msheas!$1:1091,MATCH(A104,msheas!D$1:D$999,0),7)</f>
        <v>0</v>
      </c>
      <c r="F104" s="4">
        <f>INDEX(msheas!$1:1091,MATCH(A104,msheas!D$1:D$999,0),8)</f>
        <v>45</v>
      </c>
      <c r="G104" s="4">
        <f>INDEX(msheas!$1:1091,MATCH(A104,msheas!D$1:D$999,0),9)</f>
        <v>0</v>
      </c>
      <c r="H104" s="5">
        <f>INDEX(msheas!$1:1091,MATCH(A104,msheas!D$1:D$999,0),10)</f>
        <v>45</v>
      </c>
    </row>
    <row r="105" spans="2:8" ht="24.75" customHeight="1">
      <c r="B105" s="12" t="s">
        <v>1038</v>
      </c>
      <c r="C105" s="18">
        <f aca="true" t="shared" si="8" ref="C105:H105">SUM(C106:C112)</f>
        <v>4475</v>
      </c>
      <c r="D105" s="18">
        <f t="shared" si="8"/>
        <v>4397</v>
      </c>
      <c r="E105" s="18">
        <f t="shared" si="8"/>
        <v>78</v>
      </c>
      <c r="F105" s="18">
        <f t="shared" si="8"/>
        <v>21070</v>
      </c>
      <c r="G105" s="18">
        <f t="shared" si="8"/>
        <v>12791</v>
      </c>
      <c r="H105" s="19">
        <f t="shared" si="8"/>
        <v>8279</v>
      </c>
    </row>
    <row r="106" spans="1:8" ht="14.25" customHeight="1">
      <c r="A106" s="2" t="str">
        <f>msheas!D4</f>
        <v>10006北京航空航天大学</v>
      </c>
      <c r="B106" s="3" t="s">
        <v>1039</v>
      </c>
      <c r="C106" s="4">
        <f>INDEX(msheas!$1:1093,MATCH(A106,msheas!D$1:D$999,0),5)</f>
        <v>843</v>
      </c>
      <c r="D106" s="4">
        <f>INDEX(msheas!$1:1093,MATCH(A106,msheas!D$1:D$999,0),6)</f>
        <v>823</v>
      </c>
      <c r="E106" s="4">
        <f>INDEX(msheas!$1:1093,MATCH(A106,msheas!D$1:D$999,0),7)</f>
        <v>20</v>
      </c>
      <c r="F106" s="4">
        <f>INDEX(msheas!$1:1093,MATCH(A106,msheas!D$1:D$999,0),8)</f>
        <v>3359</v>
      </c>
      <c r="G106" s="4">
        <f>INDEX(msheas!$1:1093,MATCH(A106,msheas!D$1:D$999,0),9)</f>
        <v>1837</v>
      </c>
      <c r="H106" s="5">
        <f>INDEX(msheas!$1:1093,MATCH(A106,msheas!D$1:D$999,0),10)</f>
        <v>1522</v>
      </c>
    </row>
    <row r="107" spans="1:8" ht="14.25" customHeight="1">
      <c r="A107" s="2" t="str">
        <f>msheas!D5</f>
        <v>10007北京理工大学</v>
      </c>
      <c r="B107" s="3" t="s">
        <v>1040</v>
      </c>
      <c r="C107" s="4">
        <f>INDEX(msheas!$1:1094,MATCH(A107,msheas!D$1:D$999,0),5)</f>
        <v>719</v>
      </c>
      <c r="D107" s="4">
        <f>INDEX(msheas!$1:1094,MATCH(A107,msheas!D$1:D$999,0),6)</f>
        <v>699</v>
      </c>
      <c r="E107" s="4">
        <f>INDEX(msheas!$1:1094,MATCH(A107,msheas!D$1:D$999,0),7)</f>
        <v>20</v>
      </c>
      <c r="F107" s="4">
        <f>INDEX(msheas!$1:1094,MATCH(A107,msheas!D$1:D$999,0),8)</f>
        <v>3183</v>
      </c>
      <c r="G107" s="4">
        <f>INDEX(msheas!$1:1094,MATCH(A107,msheas!D$1:D$999,0),9)</f>
        <v>1810</v>
      </c>
      <c r="H107" s="5">
        <f>INDEX(msheas!$1:1094,MATCH(A107,msheas!D$1:D$999,0),10)</f>
        <v>1373</v>
      </c>
    </row>
    <row r="108" spans="1:8" ht="14.25" customHeight="1">
      <c r="A108" s="2" t="str">
        <f>msheas!D6</f>
        <v>10213哈尔滨工业大学</v>
      </c>
      <c r="B108" s="3" t="s">
        <v>1041</v>
      </c>
      <c r="C108" s="4">
        <f>INDEX(msheas!$1:1095,MATCH(A108,msheas!D$1:D$999,0),5)</f>
        <v>1063</v>
      </c>
      <c r="D108" s="4">
        <f>INDEX(msheas!$1:1095,MATCH(A108,msheas!D$1:D$999,0),6)</f>
        <v>1045</v>
      </c>
      <c r="E108" s="4">
        <f>INDEX(msheas!$1:1095,MATCH(A108,msheas!D$1:D$999,0),7)</f>
        <v>18</v>
      </c>
      <c r="F108" s="4">
        <f>INDEX(msheas!$1:1095,MATCH(A108,msheas!D$1:D$999,0),8)</f>
        <v>4666</v>
      </c>
      <c r="G108" s="4">
        <f>INDEX(msheas!$1:1095,MATCH(A108,msheas!D$1:D$999,0),9)</f>
        <v>2832</v>
      </c>
      <c r="H108" s="5">
        <f>INDEX(msheas!$1:1095,MATCH(A108,msheas!D$1:D$999,0),10)</f>
        <v>1834</v>
      </c>
    </row>
    <row r="109" spans="1:8" ht="14.25" customHeight="1">
      <c r="A109" s="2" t="str">
        <f>msheas!D7</f>
        <v>10217哈尔滨工程大学</v>
      </c>
      <c r="B109" s="3" t="s">
        <v>1042</v>
      </c>
      <c r="C109" s="4">
        <f>INDEX(msheas!$1:1096,MATCH(A109,msheas!D$1:D$999,0),5)</f>
        <v>381</v>
      </c>
      <c r="D109" s="4">
        <f>INDEX(msheas!$1:1096,MATCH(A109,msheas!D$1:D$999,0),6)</f>
        <v>381</v>
      </c>
      <c r="E109" s="4">
        <f>INDEX(msheas!$1:1096,MATCH(A109,msheas!D$1:D$999,0),7)</f>
        <v>0</v>
      </c>
      <c r="F109" s="4">
        <f>INDEX(msheas!$1:1096,MATCH(A109,msheas!D$1:D$999,0),8)</f>
        <v>2315</v>
      </c>
      <c r="G109" s="4">
        <f>INDEX(msheas!$1:1096,MATCH(A109,msheas!D$1:D$999,0),9)</f>
        <v>1643</v>
      </c>
      <c r="H109" s="5">
        <f>INDEX(msheas!$1:1096,MATCH(A109,msheas!D$1:D$999,0),10)</f>
        <v>672</v>
      </c>
    </row>
    <row r="110" spans="1:8" ht="14.25" customHeight="1">
      <c r="A110" s="2" t="str">
        <f>msheas!D8</f>
        <v>10287南京航空航天大学</v>
      </c>
      <c r="B110" s="3" t="s">
        <v>1043</v>
      </c>
      <c r="C110" s="4">
        <f>INDEX(msheas!$1:1097,MATCH(A110,msheas!D$1:D$999,0),5)</f>
        <v>420</v>
      </c>
      <c r="D110" s="4">
        <f>INDEX(msheas!$1:1097,MATCH(A110,msheas!D$1:D$999,0),6)</f>
        <v>420</v>
      </c>
      <c r="E110" s="4">
        <f>INDEX(msheas!$1:1097,MATCH(A110,msheas!D$1:D$999,0),7)</f>
        <v>0</v>
      </c>
      <c r="F110" s="4">
        <f>INDEX(msheas!$1:1097,MATCH(A110,msheas!D$1:D$999,0),8)</f>
        <v>2359</v>
      </c>
      <c r="G110" s="4">
        <f>INDEX(msheas!$1:1097,MATCH(A110,msheas!D$1:D$999,0),9)</f>
        <v>1565</v>
      </c>
      <c r="H110" s="5">
        <f>INDEX(msheas!$1:1097,MATCH(A110,msheas!D$1:D$999,0),10)</f>
        <v>794</v>
      </c>
    </row>
    <row r="111" spans="1:8" ht="14.25" customHeight="1">
      <c r="A111" s="2" t="str">
        <f>msheas!D9</f>
        <v>10288南京理工大学</v>
      </c>
      <c r="B111" s="3" t="s">
        <v>1044</v>
      </c>
      <c r="C111" s="4">
        <f>INDEX(msheas!$1:1098,MATCH(A111,msheas!D$1:D$999,0),5)</f>
        <v>390</v>
      </c>
      <c r="D111" s="4">
        <f>INDEX(msheas!$1:1098,MATCH(A111,msheas!D$1:D$999,0),6)</f>
        <v>390</v>
      </c>
      <c r="E111" s="4">
        <f>INDEX(msheas!$1:1098,MATCH(A111,msheas!D$1:D$999,0),7)</f>
        <v>0</v>
      </c>
      <c r="F111" s="4">
        <f>INDEX(msheas!$1:1098,MATCH(A111,msheas!D$1:D$999,0),8)</f>
        <v>2469</v>
      </c>
      <c r="G111" s="4">
        <f>INDEX(msheas!$1:1098,MATCH(A111,msheas!D$1:D$999,0),9)</f>
        <v>1491</v>
      </c>
      <c r="H111" s="5">
        <f>INDEX(msheas!$1:1098,MATCH(A111,msheas!D$1:D$999,0),10)</f>
        <v>978</v>
      </c>
    </row>
    <row r="112" spans="1:8" ht="14.25" customHeight="1">
      <c r="A112" s="2" t="str">
        <f>msheas!D10</f>
        <v>10699西北工业大学</v>
      </c>
      <c r="B112" s="3" t="s">
        <v>1045</v>
      </c>
      <c r="C112" s="4">
        <f>INDEX(msheas!$1:1099,MATCH(A112,msheas!D$1:D$999,0),5)</f>
        <v>659</v>
      </c>
      <c r="D112" s="4">
        <f>INDEX(msheas!$1:1099,MATCH(A112,msheas!D$1:D$999,0),6)</f>
        <v>639</v>
      </c>
      <c r="E112" s="4">
        <f>INDEX(msheas!$1:1099,MATCH(A112,msheas!D$1:D$999,0),7)</f>
        <v>20</v>
      </c>
      <c r="F112" s="4">
        <f>INDEX(msheas!$1:1099,MATCH(A112,msheas!D$1:D$999,0),8)</f>
        <v>2719</v>
      </c>
      <c r="G112" s="4">
        <f>INDEX(msheas!$1:1099,MATCH(A112,msheas!D$1:D$999,0),9)</f>
        <v>1613</v>
      </c>
      <c r="H112" s="5">
        <f>INDEX(msheas!$1:1099,MATCH(A112,msheas!D$1:D$999,0),10)</f>
        <v>1106</v>
      </c>
    </row>
    <row r="113" spans="2:8" ht="24.75" customHeight="1">
      <c r="B113" s="12" t="s">
        <v>1046</v>
      </c>
      <c r="C113" s="18">
        <f aca="true" t="shared" si="9" ref="C113:H113">SUM(C114)</f>
        <v>141</v>
      </c>
      <c r="D113" s="18">
        <f t="shared" si="9"/>
        <v>141</v>
      </c>
      <c r="E113" s="18">
        <f t="shared" si="9"/>
        <v>0</v>
      </c>
      <c r="F113" s="18">
        <f t="shared" si="9"/>
        <v>1650</v>
      </c>
      <c r="G113" s="18">
        <f t="shared" si="9"/>
        <v>822</v>
      </c>
      <c r="H113" s="19">
        <f t="shared" si="9"/>
        <v>828</v>
      </c>
    </row>
    <row r="114" spans="1:8" ht="14.25" customHeight="1">
      <c r="A114" s="2" t="str">
        <f>msheas!D11</f>
        <v>10151大连海事大学</v>
      </c>
      <c r="B114" s="3" t="s">
        <v>1047</v>
      </c>
      <c r="C114" s="4">
        <f>INDEX(msheas!$1:1101,MATCH(A114,msheas!D$1:D$999,0),5)</f>
        <v>141</v>
      </c>
      <c r="D114" s="4">
        <f>INDEX(msheas!$1:1101,MATCH(A114,msheas!D$1:D$999,0),6)</f>
        <v>141</v>
      </c>
      <c r="E114" s="4">
        <f>INDEX(msheas!$1:1101,MATCH(A114,msheas!D$1:D$999,0),7)</f>
        <v>0</v>
      </c>
      <c r="F114" s="4">
        <f>INDEX(msheas!$1:1101,MATCH(A114,msheas!D$1:D$999,0),8)</f>
        <v>1650</v>
      </c>
      <c r="G114" s="4">
        <f>INDEX(msheas!$1:1101,MATCH(A114,msheas!D$1:D$999,0),9)</f>
        <v>822</v>
      </c>
      <c r="H114" s="5">
        <f>INDEX(msheas!$1:1101,MATCH(A114,msheas!D$1:D$999,0),10)</f>
        <v>828</v>
      </c>
    </row>
    <row r="115" spans="2:8" ht="24.75" customHeight="1">
      <c r="B115" s="12" t="s">
        <v>1048</v>
      </c>
      <c r="C115" s="18">
        <f aca="true" t="shared" si="10" ref="C115:H115">SUM(C116)</f>
        <v>552</v>
      </c>
      <c r="D115" s="18">
        <f t="shared" si="10"/>
        <v>552</v>
      </c>
      <c r="E115" s="18">
        <f t="shared" si="10"/>
        <v>0</v>
      </c>
      <c r="F115" s="18">
        <f t="shared" si="10"/>
        <v>760</v>
      </c>
      <c r="G115" s="18">
        <f t="shared" si="10"/>
        <v>446</v>
      </c>
      <c r="H115" s="19">
        <f t="shared" si="10"/>
        <v>314</v>
      </c>
    </row>
    <row r="116" spans="1:8" ht="14.25" customHeight="1">
      <c r="A116" s="2" t="str">
        <f>msheas!D396</f>
        <v>10023北京协和医学院</v>
      </c>
      <c r="B116" s="3" t="s">
        <v>1049</v>
      </c>
      <c r="C116" s="4">
        <f>INDEX(msheas!$1:1103,MATCH(A116,msheas!D$1:D$999,0),5)</f>
        <v>552</v>
      </c>
      <c r="D116" s="4">
        <f>INDEX(msheas!$1:1103,MATCH(A116,msheas!D$1:D$999,0),6)</f>
        <v>552</v>
      </c>
      <c r="E116" s="4">
        <f>INDEX(msheas!$1:1103,MATCH(A116,msheas!D$1:D$999,0),7)</f>
        <v>0</v>
      </c>
      <c r="F116" s="4">
        <f>INDEX(msheas!$1:1103,MATCH(A116,msheas!D$1:D$999,0),8)</f>
        <v>760</v>
      </c>
      <c r="G116" s="4">
        <f>INDEX(msheas!$1:1103,MATCH(A116,msheas!D$1:D$999,0),9)</f>
        <v>446</v>
      </c>
      <c r="H116" s="5">
        <f>INDEX(msheas!$1:1103,MATCH(A116,msheas!D$1:D$999,0),10)</f>
        <v>314</v>
      </c>
    </row>
    <row r="117" spans="2:8" ht="24.75" customHeight="1">
      <c r="B117" s="12" t="s">
        <v>1050</v>
      </c>
      <c r="C117" s="18">
        <f aca="true" t="shared" si="11" ref="C117:H117">SUM(C118)</f>
        <v>0</v>
      </c>
      <c r="D117" s="18">
        <f t="shared" si="11"/>
        <v>0</v>
      </c>
      <c r="E117" s="18">
        <f t="shared" si="11"/>
        <v>0</v>
      </c>
      <c r="F117" s="18">
        <f t="shared" si="11"/>
        <v>40</v>
      </c>
      <c r="G117" s="18">
        <f t="shared" si="11"/>
        <v>0</v>
      </c>
      <c r="H117" s="19">
        <f t="shared" si="11"/>
        <v>40</v>
      </c>
    </row>
    <row r="118" spans="1:8" ht="14.25" customHeight="1">
      <c r="A118" s="2" t="str">
        <f>msheas!D397</f>
        <v>10274上海海关学院</v>
      </c>
      <c r="B118" s="3" t="s">
        <v>1051</v>
      </c>
      <c r="C118" s="4">
        <f>INDEX(msheas!$1:1105,MATCH(A118,msheas!D$1:D$999,0),5)</f>
        <v>0</v>
      </c>
      <c r="D118" s="4">
        <f>INDEX(msheas!$1:1105,MATCH(A118,msheas!D$1:D$999,0),6)</f>
        <v>0</v>
      </c>
      <c r="E118" s="4">
        <f>INDEX(msheas!$1:1105,MATCH(A118,msheas!D$1:D$999,0),7)</f>
        <v>0</v>
      </c>
      <c r="F118" s="4">
        <f>INDEX(msheas!$1:1105,MATCH(A118,msheas!D$1:D$999,0),8)</f>
        <v>40</v>
      </c>
      <c r="G118" s="4">
        <f>INDEX(msheas!$1:1105,MATCH(A118,msheas!D$1:D$999,0),9)</f>
        <v>0</v>
      </c>
      <c r="H118" s="5">
        <f>INDEX(msheas!$1:1105,MATCH(A118,msheas!D$1:D$999,0),10)</f>
        <v>40</v>
      </c>
    </row>
    <row r="119" spans="2:8" ht="24.75" customHeight="1">
      <c r="B119" s="12" t="s">
        <v>1052</v>
      </c>
      <c r="C119" s="18">
        <f aca="true" t="shared" si="12" ref="C119:H119">SUM(C120:C121)</f>
        <v>0</v>
      </c>
      <c r="D119" s="18">
        <f t="shared" si="12"/>
        <v>0</v>
      </c>
      <c r="E119" s="18">
        <f t="shared" si="12"/>
        <v>0</v>
      </c>
      <c r="F119" s="18">
        <f t="shared" si="12"/>
        <v>760</v>
      </c>
      <c r="G119" s="18">
        <f t="shared" si="12"/>
        <v>461</v>
      </c>
      <c r="H119" s="19">
        <f t="shared" si="12"/>
        <v>299</v>
      </c>
    </row>
    <row r="120" spans="1:8" ht="14.25" customHeight="1">
      <c r="A120" s="2" t="str">
        <f>msheas!D327</f>
        <v>10059中国民航大学</v>
      </c>
      <c r="B120" s="3" t="s">
        <v>1053</v>
      </c>
      <c r="C120" s="4">
        <f>INDEX(msheas!$1:1107,MATCH(A120,msheas!D$1:D$999,0),5)</f>
        <v>0</v>
      </c>
      <c r="D120" s="4">
        <f>INDEX(msheas!$1:1107,MATCH(A120,msheas!D$1:D$999,0),6)</f>
        <v>0</v>
      </c>
      <c r="E120" s="4">
        <f>INDEX(msheas!$1:1107,MATCH(A120,msheas!D$1:D$999,0),7)</f>
        <v>0</v>
      </c>
      <c r="F120" s="4">
        <f>INDEX(msheas!$1:1107,MATCH(A120,msheas!D$1:D$999,0),8)</f>
        <v>650</v>
      </c>
      <c r="G120" s="4">
        <f>INDEX(msheas!$1:1107,MATCH(A120,msheas!D$1:D$999,0),9)</f>
        <v>391</v>
      </c>
      <c r="H120" s="5">
        <f>INDEX(msheas!$1:1107,MATCH(A120,msheas!D$1:D$999,0),10)</f>
        <v>259</v>
      </c>
    </row>
    <row r="121" spans="1:8" ht="14.25" customHeight="1">
      <c r="A121" s="2" t="str">
        <f>msheas!D328</f>
        <v>10624中国民用航空飞行学院</v>
      </c>
      <c r="B121" s="3" t="s">
        <v>1054</v>
      </c>
      <c r="C121" s="4">
        <f>INDEX(msheas!$1:1108,MATCH(A121,msheas!D$1:D$999,0),5)</f>
        <v>0</v>
      </c>
      <c r="D121" s="4">
        <f>INDEX(msheas!$1:1108,MATCH(A121,msheas!D$1:D$999,0),6)</f>
        <v>0</v>
      </c>
      <c r="E121" s="4">
        <f>INDEX(msheas!$1:1108,MATCH(A121,msheas!D$1:D$999,0),7)</f>
        <v>0</v>
      </c>
      <c r="F121" s="4">
        <f>INDEX(msheas!$1:1108,MATCH(A121,msheas!D$1:D$999,0),8)</f>
        <v>110</v>
      </c>
      <c r="G121" s="4">
        <f>INDEX(msheas!$1:1108,MATCH(A121,msheas!D$1:D$999,0),9)</f>
        <v>70</v>
      </c>
      <c r="H121" s="5">
        <f>INDEX(msheas!$1:1108,MATCH(A121,msheas!D$1:D$999,0),10)</f>
        <v>40</v>
      </c>
    </row>
    <row r="122" spans="2:8" ht="24.75" customHeight="1">
      <c r="B122" s="12" t="s">
        <v>1055</v>
      </c>
      <c r="C122" s="18">
        <f aca="true" t="shared" si="13" ref="C122:H122">SUM(C123)</f>
        <v>0</v>
      </c>
      <c r="D122" s="18">
        <f t="shared" si="13"/>
        <v>0</v>
      </c>
      <c r="E122" s="18">
        <f t="shared" si="13"/>
        <v>0</v>
      </c>
      <c r="F122" s="18">
        <f t="shared" si="13"/>
        <v>40</v>
      </c>
      <c r="G122" s="18">
        <f t="shared" si="13"/>
        <v>0</v>
      </c>
      <c r="H122" s="19">
        <f t="shared" si="13"/>
        <v>40</v>
      </c>
    </row>
    <row r="123" spans="1:8" ht="14.25" customHeight="1">
      <c r="A123" s="2" t="str">
        <f>msheas!D329</f>
        <v>11775防灾科技学院</v>
      </c>
      <c r="B123" s="3" t="s">
        <v>1056</v>
      </c>
      <c r="C123" s="4">
        <f>INDEX(msheas!$1:1110,MATCH(A123,msheas!D$1:D$999,0),5)</f>
        <v>0</v>
      </c>
      <c r="D123" s="4">
        <f>INDEX(msheas!$1:1110,MATCH(A123,msheas!D$1:D$999,0),6)</f>
        <v>0</v>
      </c>
      <c r="E123" s="4">
        <f>INDEX(msheas!$1:1110,MATCH(A123,msheas!D$1:D$999,0),7)</f>
        <v>0</v>
      </c>
      <c r="F123" s="4">
        <f>INDEX(msheas!$1:1110,MATCH(A123,msheas!D$1:D$999,0),8)</f>
        <v>40</v>
      </c>
      <c r="G123" s="4">
        <f>INDEX(msheas!$1:1110,MATCH(A123,msheas!D$1:D$999,0),9)</f>
        <v>0</v>
      </c>
      <c r="H123" s="5">
        <f>INDEX(msheas!$1:1110,MATCH(A123,msheas!D$1:D$999,0),10)</f>
        <v>40</v>
      </c>
    </row>
    <row r="124" spans="2:8" ht="24.75" customHeight="1">
      <c r="B124" s="12" t="s">
        <v>1057</v>
      </c>
      <c r="C124" s="18">
        <f aca="true" t="shared" si="14" ref="C124:H124">SUM(C125:C126)</f>
        <v>283</v>
      </c>
      <c r="D124" s="18">
        <f t="shared" si="14"/>
        <v>283</v>
      </c>
      <c r="E124" s="18">
        <f t="shared" si="14"/>
        <v>0</v>
      </c>
      <c r="F124" s="18">
        <f t="shared" si="14"/>
        <v>3830</v>
      </c>
      <c r="G124" s="18">
        <f t="shared" si="14"/>
        <v>2086</v>
      </c>
      <c r="H124" s="19">
        <f t="shared" si="14"/>
        <v>1744</v>
      </c>
    </row>
    <row r="125" spans="1:8" ht="14.25" customHeight="1">
      <c r="A125" s="2" t="str">
        <f>msheas!D330</f>
        <v>10385华侨大学</v>
      </c>
      <c r="B125" s="3" t="s">
        <v>1058</v>
      </c>
      <c r="C125" s="4">
        <f>INDEX(msheas!$1:1112,MATCH(A125,msheas!D$1:D$999,0),5)</f>
        <v>56</v>
      </c>
      <c r="D125" s="4">
        <f>INDEX(msheas!$1:1112,MATCH(A125,msheas!D$1:D$999,0),6)</f>
        <v>56</v>
      </c>
      <c r="E125" s="4">
        <f>INDEX(msheas!$1:1112,MATCH(A125,msheas!D$1:D$999,0),7)</f>
        <v>0</v>
      </c>
      <c r="F125" s="4">
        <f>INDEX(msheas!$1:1112,MATCH(A125,msheas!D$1:D$999,0),8)</f>
        <v>1075</v>
      </c>
      <c r="G125" s="4">
        <f>INDEX(msheas!$1:1112,MATCH(A125,msheas!D$1:D$999,0),9)</f>
        <v>616</v>
      </c>
      <c r="H125" s="5">
        <f>INDEX(msheas!$1:1112,MATCH(A125,msheas!D$1:D$999,0),10)</f>
        <v>459</v>
      </c>
    </row>
    <row r="126" spans="1:8" ht="14.25" customHeight="1">
      <c r="A126" s="2" t="str">
        <f>msheas!D331</f>
        <v>10559暨南大学</v>
      </c>
      <c r="B126" s="15" t="s">
        <v>1059</v>
      </c>
      <c r="C126" s="16">
        <f>INDEX(msheas!$1:1113,MATCH(A126,msheas!D$1:D$999,0),5)</f>
        <v>227</v>
      </c>
      <c r="D126" s="16">
        <f>INDEX(msheas!$1:1113,MATCH(A126,msheas!D$1:D$999,0),6)</f>
        <v>227</v>
      </c>
      <c r="E126" s="16">
        <f>INDEX(msheas!$1:1113,MATCH(A126,msheas!D$1:D$999,0),7)</f>
        <v>0</v>
      </c>
      <c r="F126" s="16">
        <f>INDEX(msheas!$1:1113,MATCH(A126,msheas!D$1:D$999,0),8)</f>
        <v>2755</v>
      </c>
      <c r="G126" s="16">
        <f>INDEX(msheas!$1:1113,MATCH(A126,msheas!D$1:D$999,0),9)</f>
        <v>1470</v>
      </c>
      <c r="H126" s="17">
        <f>INDEX(msheas!$1:1113,MATCH(A126,msheas!D$1:D$999,0),10)</f>
        <v>1285</v>
      </c>
    </row>
    <row r="127" spans="2:8" ht="24.75" customHeight="1">
      <c r="B127" s="12" t="s">
        <v>1060</v>
      </c>
      <c r="C127" s="18">
        <f aca="true" t="shared" si="15" ref="C127:H127">SUM(C128)</f>
        <v>0</v>
      </c>
      <c r="D127" s="18">
        <f t="shared" si="15"/>
        <v>0</v>
      </c>
      <c r="E127" s="18">
        <f t="shared" si="15"/>
        <v>0</v>
      </c>
      <c r="F127" s="18">
        <f t="shared" si="15"/>
        <v>70</v>
      </c>
      <c r="G127" s="18">
        <f t="shared" si="15"/>
        <v>0</v>
      </c>
      <c r="H127" s="19">
        <f t="shared" si="15"/>
        <v>70</v>
      </c>
    </row>
    <row r="128" spans="1:8" ht="14.25" customHeight="1">
      <c r="A128" s="2" t="str">
        <f>msheas!D332</f>
        <v>11104华北科技学院</v>
      </c>
      <c r="B128" s="3" t="s">
        <v>1061</v>
      </c>
      <c r="C128" s="4">
        <f>INDEX(msheas!$1:1115,MATCH(A128,msheas!D$1:D$999,0),5)</f>
        <v>0</v>
      </c>
      <c r="D128" s="4">
        <f>INDEX(msheas!$1:1115,MATCH(A128,msheas!D$1:D$999,0),6)</f>
        <v>0</v>
      </c>
      <c r="E128" s="4">
        <f>INDEX(msheas!$1:1115,MATCH(A128,msheas!D$1:D$999,0),7)</f>
        <v>0</v>
      </c>
      <c r="F128" s="4">
        <f>INDEX(msheas!$1:1115,MATCH(A128,msheas!D$1:D$999,0),8)</f>
        <v>70</v>
      </c>
      <c r="G128" s="4">
        <f>INDEX(msheas!$1:1115,MATCH(A128,msheas!D$1:D$999,0),9)</f>
        <v>0</v>
      </c>
      <c r="H128" s="5">
        <f>INDEX(msheas!$1:1115,MATCH(A128,msheas!D$1:D$999,0),10)</f>
        <v>70</v>
      </c>
    </row>
    <row r="129" spans="2:8" ht="24.75" customHeight="1">
      <c r="B129" s="12" t="s">
        <v>1062</v>
      </c>
      <c r="C129" s="18">
        <f aca="true" t="shared" si="16" ref="C129:H129">SUM(C130)</f>
        <v>99</v>
      </c>
      <c r="D129" s="18">
        <f t="shared" si="16"/>
        <v>99</v>
      </c>
      <c r="E129" s="18">
        <f t="shared" si="16"/>
        <v>0</v>
      </c>
      <c r="F129" s="18">
        <f t="shared" si="16"/>
        <v>660</v>
      </c>
      <c r="G129" s="18">
        <f t="shared" si="16"/>
        <v>396</v>
      </c>
      <c r="H129" s="19">
        <f t="shared" si="16"/>
        <v>264</v>
      </c>
    </row>
    <row r="130" spans="1:8" ht="14.25" customHeight="1">
      <c r="A130" s="2" t="str">
        <f>msheas!D333</f>
        <v>10043北京体育大学</v>
      </c>
      <c r="B130" s="3" t="s">
        <v>1063</v>
      </c>
      <c r="C130" s="4">
        <f>INDEX(msheas!$1:1117,MATCH(A130,msheas!D$1:D$999,0),5)</f>
        <v>99</v>
      </c>
      <c r="D130" s="4">
        <f>INDEX(msheas!$1:1117,MATCH(A130,msheas!D$1:D$999,0),6)</f>
        <v>99</v>
      </c>
      <c r="E130" s="4">
        <f>INDEX(msheas!$1:1117,MATCH(A130,msheas!D$1:D$999,0),7)</f>
        <v>0</v>
      </c>
      <c r="F130" s="4">
        <f>INDEX(msheas!$1:1117,MATCH(A130,msheas!D$1:D$999,0),8)</f>
        <v>660</v>
      </c>
      <c r="G130" s="4">
        <f>INDEX(msheas!$1:1117,MATCH(A130,msheas!D$1:D$999,0),9)</f>
        <v>396</v>
      </c>
      <c r="H130" s="5">
        <f>INDEX(msheas!$1:1117,MATCH(A130,msheas!D$1:D$999,0),10)</f>
        <v>264</v>
      </c>
    </row>
    <row r="131" spans="2:8" ht="24.75" customHeight="1">
      <c r="B131" s="12" t="s">
        <v>1064</v>
      </c>
      <c r="C131" s="18">
        <f aca="true" t="shared" si="17" ref="C131:H131">SUM(C132:C133)</f>
        <v>7430</v>
      </c>
      <c r="D131" s="18">
        <f t="shared" si="17"/>
        <v>7390</v>
      </c>
      <c r="E131" s="18">
        <f t="shared" si="17"/>
        <v>40</v>
      </c>
      <c r="F131" s="18">
        <f t="shared" si="17"/>
        <v>11900</v>
      </c>
      <c r="G131" s="18">
        <f t="shared" si="17"/>
        <v>7984</v>
      </c>
      <c r="H131" s="19">
        <f t="shared" si="17"/>
        <v>3916</v>
      </c>
    </row>
    <row r="132" spans="1:8" ht="14.25" customHeight="1">
      <c r="A132" s="2" t="str">
        <f>msheas!D334</f>
        <v>10358中国科学技术大学</v>
      </c>
      <c r="B132" s="3" t="s">
        <v>1065</v>
      </c>
      <c r="C132" s="4">
        <f>INDEX(msheas!$1:1119,MATCH(A132,msheas!D$1:D$999,0),5)</f>
        <v>1188</v>
      </c>
      <c r="D132" s="4">
        <f>INDEX(msheas!$1:1119,MATCH(A132,msheas!D$1:D$999,0),6)</f>
        <v>1168</v>
      </c>
      <c r="E132" s="4">
        <f>INDEX(msheas!$1:1119,MATCH(A132,msheas!D$1:D$999,0),7)</f>
        <v>20</v>
      </c>
      <c r="F132" s="4">
        <f>INDEX(msheas!$1:1119,MATCH(A132,msheas!D$1:D$999,0),8)</f>
        <v>3920</v>
      </c>
      <c r="G132" s="4">
        <f>INDEX(msheas!$1:1119,MATCH(A132,msheas!D$1:D$999,0),9)</f>
        <v>1860</v>
      </c>
      <c r="H132" s="5">
        <f>INDEX(msheas!$1:1119,MATCH(A132,msheas!D$1:D$999,0),10)</f>
        <v>2060</v>
      </c>
    </row>
    <row r="133" spans="1:8" ht="14.25" customHeight="1">
      <c r="A133" s="2" t="str">
        <f>msheas!D577</f>
        <v>14430中国科学院大学</v>
      </c>
      <c r="B133" s="3" t="s">
        <v>1066</v>
      </c>
      <c r="C133" s="4">
        <f>INDEX(msheas!$1:1120,MATCH(A133,msheas!D$1:D$999,0),5)</f>
        <v>6242</v>
      </c>
      <c r="D133" s="4">
        <f>INDEX(msheas!$1:1120,MATCH(A133,msheas!D$1:D$999,0),6)</f>
        <v>6222</v>
      </c>
      <c r="E133" s="4">
        <f>INDEX(msheas!$1:1120,MATCH(A133,msheas!D$1:D$999,0),7)</f>
        <v>20</v>
      </c>
      <c r="F133" s="4">
        <f>INDEX(msheas!$1:1120,MATCH(A133,msheas!D$1:D$999,0),8)</f>
        <v>7980</v>
      </c>
      <c r="G133" s="4">
        <f>INDEX(msheas!$1:1120,MATCH(A133,msheas!D$1:D$999,0),9)</f>
        <v>6124</v>
      </c>
      <c r="H133" s="5">
        <f>INDEX(msheas!$1:1120,MATCH(A133,msheas!D$1:D$999,0),10)</f>
        <v>1856</v>
      </c>
    </row>
    <row r="134" spans="2:8" ht="24.75" customHeight="1">
      <c r="B134" s="12" t="s">
        <v>1067</v>
      </c>
      <c r="C134" s="18">
        <f aca="true" t="shared" si="18" ref="C134:H134">SUM(C135)</f>
        <v>0</v>
      </c>
      <c r="D134" s="18">
        <f t="shared" si="18"/>
        <v>0</v>
      </c>
      <c r="E134" s="18">
        <f t="shared" si="18"/>
        <v>0</v>
      </c>
      <c r="F134" s="18">
        <f t="shared" si="18"/>
        <v>45</v>
      </c>
      <c r="G134" s="18">
        <f t="shared" si="18"/>
        <v>0</v>
      </c>
      <c r="H134" s="19">
        <f t="shared" si="18"/>
        <v>45</v>
      </c>
    </row>
    <row r="135" spans="1:8" ht="14.25" customHeight="1">
      <c r="A135" s="2" t="str">
        <f>msheas!D335</f>
        <v>12453中国劳动关系学院</v>
      </c>
      <c r="B135" s="3" t="s">
        <v>1068</v>
      </c>
      <c r="C135" s="4">
        <f>INDEX(msheas!$1:1122,MATCH(A135,msheas!D$1:D$999,0),5)</f>
        <v>0</v>
      </c>
      <c r="D135" s="4">
        <f>INDEX(msheas!$1:1122,MATCH(A135,msheas!D$1:D$999,0),6)</f>
        <v>0</v>
      </c>
      <c r="E135" s="4">
        <f>INDEX(msheas!$1:1122,MATCH(A135,msheas!D$1:D$999,0),7)</f>
        <v>0</v>
      </c>
      <c r="F135" s="4">
        <f>INDEX(msheas!$1:1122,MATCH(A135,msheas!D$1:D$999,0),8)</f>
        <v>45</v>
      </c>
      <c r="G135" s="4">
        <f>INDEX(msheas!$1:1122,MATCH(A135,msheas!D$1:D$999,0),9)</f>
        <v>0</v>
      </c>
      <c r="H135" s="5">
        <f>INDEX(msheas!$1:1122,MATCH(A135,msheas!D$1:D$999,0),10)</f>
        <v>45</v>
      </c>
    </row>
    <row r="136" spans="2:8" ht="24.75" customHeight="1">
      <c r="B136" s="12" t="s">
        <v>1069</v>
      </c>
      <c r="C136" s="18">
        <f aca="true" t="shared" si="19" ref="C136:H136">SUM(C137)</f>
        <v>0</v>
      </c>
      <c r="D136" s="18">
        <f t="shared" si="19"/>
        <v>0</v>
      </c>
      <c r="E136" s="18">
        <f t="shared" si="19"/>
        <v>0</v>
      </c>
      <c r="F136" s="18">
        <f t="shared" si="19"/>
        <v>300</v>
      </c>
      <c r="G136" s="18">
        <f t="shared" si="19"/>
        <v>200</v>
      </c>
      <c r="H136" s="19">
        <f t="shared" si="19"/>
        <v>100</v>
      </c>
    </row>
    <row r="137" spans="1:8" ht="14.25" customHeight="1">
      <c r="A137" s="2" t="str">
        <f>msheas!D336</f>
        <v>11625中国青年政治学院</v>
      </c>
      <c r="B137" s="3" t="s">
        <v>1070</v>
      </c>
      <c r="C137" s="4">
        <f>INDEX(msheas!$1:1124,MATCH(A137,msheas!D$1:D$999,0),5)</f>
        <v>0</v>
      </c>
      <c r="D137" s="4">
        <f>INDEX(msheas!$1:1124,MATCH(A137,msheas!D$1:D$999,0),6)</f>
        <v>0</v>
      </c>
      <c r="E137" s="4">
        <f>INDEX(msheas!$1:1124,MATCH(A137,msheas!D$1:D$999,0),7)</f>
        <v>0</v>
      </c>
      <c r="F137" s="4">
        <f>INDEX(msheas!$1:1124,MATCH(A137,msheas!D$1:D$999,0),8)</f>
        <v>300</v>
      </c>
      <c r="G137" s="4">
        <f>INDEX(msheas!$1:1124,MATCH(A137,msheas!D$1:D$999,0),9)</f>
        <v>200</v>
      </c>
      <c r="H137" s="5">
        <f>INDEX(msheas!$1:1124,MATCH(A137,msheas!D$1:D$999,0),10)</f>
        <v>100</v>
      </c>
    </row>
    <row r="138" spans="2:8" ht="24.75" customHeight="1">
      <c r="B138" s="12" t="s">
        <v>1071</v>
      </c>
      <c r="C138" s="18">
        <f aca="true" t="shared" si="20" ref="C138:H138">SUM(C139)</f>
        <v>0</v>
      </c>
      <c r="D138" s="18">
        <f t="shared" si="20"/>
        <v>0</v>
      </c>
      <c r="E138" s="18">
        <f t="shared" si="20"/>
        <v>0</v>
      </c>
      <c r="F138" s="18">
        <f t="shared" si="20"/>
        <v>45</v>
      </c>
      <c r="G138" s="18">
        <f t="shared" si="20"/>
        <v>0</v>
      </c>
      <c r="H138" s="19">
        <f t="shared" si="20"/>
        <v>45</v>
      </c>
    </row>
    <row r="139" spans="1:8" ht="14.25" customHeight="1">
      <c r="A139" s="2" t="str">
        <f>msheas!D337</f>
        <v>11149中华女子学院</v>
      </c>
      <c r="B139" s="3" t="s">
        <v>1072</v>
      </c>
      <c r="C139" s="4">
        <f>INDEX(msheas!$1:1126,MATCH(A139,msheas!D$1:D$999,0),5)</f>
        <v>0</v>
      </c>
      <c r="D139" s="4">
        <f>INDEX(msheas!$1:1126,MATCH(A139,msheas!D$1:D$999,0),6)</f>
        <v>0</v>
      </c>
      <c r="E139" s="4">
        <f>INDEX(msheas!$1:1126,MATCH(A139,msheas!D$1:D$999,0),7)</f>
        <v>0</v>
      </c>
      <c r="F139" s="4">
        <f>INDEX(msheas!$1:1126,MATCH(A139,msheas!D$1:D$999,0),8)</f>
        <v>45</v>
      </c>
      <c r="G139" s="4">
        <f>INDEX(msheas!$1:1126,MATCH(A139,msheas!D$1:D$999,0),9)</f>
        <v>0</v>
      </c>
      <c r="H139" s="5">
        <f>INDEX(msheas!$1:1126,MATCH(A139,msheas!D$1:D$999,0),10)</f>
        <v>45</v>
      </c>
    </row>
    <row r="140" spans="2:8" ht="24.75" customHeight="1">
      <c r="B140" s="12" t="s">
        <v>1073</v>
      </c>
      <c r="C140" s="18">
        <f aca="true" t="shared" si="21" ref="C140:H140">SUM(C141:C142)</f>
        <v>63</v>
      </c>
      <c r="D140" s="18">
        <f t="shared" si="21"/>
        <v>63</v>
      </c>
      <c r="E140" s="18">
        <f t="shared" si="21"/>
        <v>0</v>
      </c>
      <c r="F140" s="18">
        <f t="shared" si="21"/>
        <v>1310</v>
      </c>
      <c r="G140" s="18">
        <f t="shared" si="21"/>
        <v>653</v>
      </c>
      <c r="H140" s="19">
        <f t="shared" si="21"/>
        <v>657</v>
      </c>
    </row>
    <row r="141" spans="1:8" ht="14.25" customHeight="1">
      <c r="A141" s="2" t="str">
        <f>msheas!D338</f>
        <v>10757塔里木大学</v>
      </c>
      <c r="B141" s="3" t="s">
        <v>1074</v>
      </c>
      <c r="C141" s="4">
        <f>INDEX(msheas!$1:1128,MATCH(A141,msheas!D$1:D$999,0),5)</f>
        <v>0</v>
      </c>
      <c r="D141" s="4">
        <f>INDEX(msheas!$1:1128,MATCH(A141,msheas!D$1:D$999,0),6)</f>
        <v>0</v>
      </c>
      <c r="E141" s="4">
        <f>INDEX(msheas!$1:1128,MATCH(A141,msheas!D$1:D$999,0),7)</f>
        <v>0</v>
      </c>
      <c r="F141" s="4">
        <f>INDEX(msheas!$1:1128,MATCH(A141,msheas!D$1:D$999,0),8)</f>
        <v>135</v>
      </c>
      <c r="G141" s="4">
        <f>INDEX(msheas!$1:1128,MATCH(A141,msheas!D$1:D$999,0),9)</f>
        <v>65</v>
      </c>
      <c r="H141" s="5">
        <f>INDEX(msheas!$1:1128,MATCH(A141,msheas!D$1:D$999,0),10)</f>
        <v>70</v>
      </c>
    </row>
    <row r="142" spans="1:8" ht="14.25" customHeight="1">
      <c r="A142" s="2" t="str">
        <f>msheas!D339</f>
        <v>10759石河子大学</v>
      </c>
      <c r="B142" s="3" t="s">
        <v>1075</v>
      </c>
      <c r="C142" s="4">
        <f>INDEX(msheas!$1:1129,MATCH(A142,msheas!D$1:D$999,0),5)</f>
        <v>63</v>
      </c>
      <c r="D142" s="4">
        <f>INDEX(msheas!$1:1129,MATCH(A142,msheas!D$1:D$999,0),6)</f>
        <v>63</v>
      </c>
      <c r="E142" s="4">
        <f>INDEX(msheas!$1:1129,MATCH(A142,msheas!D$1:D$999,0),7)</f>
        <v>0</v>
      </c>
      <c r="F142" s="4">
        <f>INDEX(msheas!$1:1129,MATCH(A142,msheas!D$1:D$999,0),8)</f>
        <v>1175</v>
      </c>
      <c r="G142" s="4">
        <f>INDEX(msheas!$1:1129,MATCH(A142,msheas!D$1:D$999,0),9)</f>
        <v>588</v>
      </c>
      <c r="H142" s="5">
        <f>INDEX(msheas!$1:1129,MATCH(A142,msheas!D$1:D$999,0),10)</f>
        <v>587</v>
      </c>
    </row>
    <row r="143" spans="2:8" ht="24.75" customHeight="1">
      <c r="B143" s="12" t="s">
        <v>1076</v>
      </c>
      <c r="C143" s="18">
        <f aca="true" t="shared" si="22" ref="C143:H143">SUM(C144:C164)</f>
        <v>806</v>
      </c>
      <c r="D143" s="18">
        <f t="shared" si="22"/>
        <v>676</v>
      </c>
      <c r="E143" s="18">
        <f t="shared" si="22"/>
        <v>130</v>
      </c>
      <c r="F143" s="18">
        <f t="shared" si="22"/>
        <v>10956</v>
      </c>
      <c r="G143" s="18">
        <f t="shared" si="22"/>
        <v>5445</v>
      </c>
      <c r="H143" s="19">
        <f t="shared" si="22"/>
        <v>5511</v>
      </c>
    </row>
    <row r="144" spans="1:8" ht="14.25" customHeight="1">
      <c r="A144" s="2" t="str">
        <f>msheas!D340</f>
        <v>10005北京工业大学</v>
      </c>
      <c r="B144" s="3" t="s">
        <v>1077</v>
      </c>
      <c r="C144" s="4">
        <f>INDEX(msheas!$1:1131,MATCH(A144,msheas!D$1:D$999,0),5)</f>
        <v>261</v>
      </c>
      <c r="D144" s="4">
        <f>INDEX(msheas!$1:1131,MATCH(A144,msheas!D$1:D$999,0),6)</f>
        <v>261</v>
      </c>
      <c r="E144" s="4">
        <f>INDEX(msheas!$1:1131,MATCH(A144,msheas!D$1:D$999,0),7)</f>
        <v>0</v>
      </c>
      <c r="F144" s="4">
        <f>INDEX(msheas!$1:1131,MATCH(A144,msheas!D$1:D$999,0),8)</f>
        <v>2010</v>
      </c>
      <c r="G144" s="4">
        <f>INDEX(msheas!$1:1131,MATCH(A144,msheas!D$1:D$999,0),9)</f>
        <v>1079</v>
      </c>
      <c r="H144" s="5">
        <f>INDEX(msheas!$1:1131,MATCH(A144,msheas!D$1:D$999,0),10)</f>
        <v>931</v>
      </c>
    </row>
    <row r="145" spans="1:8" ht="14.25" customHeight="1">
      <c r="A145" s="2" t="str">
        <f>msheas!D341</f>
        <v>10009北方工业大学</v>
      </c>
      <c r="B145" s="3" t="s">
        <v>1078</v>
      </c>
      <c r="C145" s="4">
        <f>INDEX(msheas!$1:1132,MATCH(A145,msheas!D$1:D$999,0),5)</f>
        <v>3</v>
      </c>
      <c r="D145" s="4">
        <f>INDEX(msheas!$1:1132,MATCH(A145,msheas!D$1:D$999,0),6)</f>
        <v>3</v>
      </c>
      <c r="E145" s="4">
        <f>INDEX(msheas!$1:1132,MATCH(A145,msheas!D$1:D$999,0),7)</f>
        <v>0</v>
      </c>
      <c r="F145" s="4">
        <f>INDEX(msheas!$1:1132,MATCH(A145,msheas!D$1:D$999,0),8)</f>
        <v>635</v>
      </c>
      <c r="G145" s="4">
        <f>INDEX(msheas!$1:1132,MATCH(A145,msheas!D$1:D$999,0),9)</f>
        <v>357</v>
      </c>
      <c r="H145" s="5">
        <f>INDEX(msheas!$1:1132,MATCH(A145,msheas!D$1:D$999,0),10)</f>
        <v>278</v>
      </c>
    </row>
    <row r="146" spans="1:8" ht="14.25" customHeight="1">
      <c r="A146" s="2" t="str">
        <f>msheas!D342</f>
        <v>10011北京工商大学</v>
      </c>
      <c r="B146" s="3" t="s">
        <v>1079</v>
      </c>
      <c r="C146" s="4">
        <f>INDEX(msheas!$1:1133,MATCH(A146,msheas!D$1:D$999,0),5)</f>
        <v>4</v>
      </c>
      <c r="D146" s="4">
        <f>INDEX(msheas!$1:1133,MATCH(A146,msheas!D$1:D$999,0),6)</f>
        <v>4</v>
      </c>
      <c r="E146" s="4">
        <f>INDEX(msheas!$1:1133,MATCH(A146,msheas!D$1:D$999,0),7)</f>
        <v>0</v>
      </c>
      <c r="F146" s="4">
        <f>INDEX(msheas!$1:1133,MATCH(A146,msheas!D$1:D$999,0),8)</f>
        <v>865</v>
      </c>
      <c r="G146" s="4">
        <f>INDEX(msheas!$1:1133,MATCH(A146,msheas!D$1:D$999,0),9)</f>
        <v>417</v>
      </c>
      <c r="H146" s="5">
        <f>INDEX(msheas!$1:1133,MATCH(A146,msheas!D$1:D$999,0),10)</f>
        <v>448</v>
      </c>
    </row>
    <row r="147" spans="1:8" ht="14.25" customHeight="1">
      <c r="A147" s="2" t="str">
        <f>msheas!D343</f>
        <v>10012北京服装学院</v>
      </c>
      <c r="B147" s="3" t="s">
        <v>1080</v>
      </c>
      <c r="C147" s="4">
        <f>INDEX(msheas!$1:1134,MATCH(A147,msheas!D$1:D$999,0),5)</f>
        <v>3</v>
      </c>
      <c r="D147" s="4">
        <f>INDEX(msheas!$1:1134,MATCH(A147,msheas!D$1:D$999,0),6)</f>
        <v>3</v>
      </c>
      <c r="E147" s="4">
        <f>INDEX(msheas!$1:1134,MATCH(A147,msheas!D$1:D$999,0),7)</f>
        <v>0</v>
      </c>
      <c r="F147" s="4">
        <f>INDEX(msheas!$1:1134,MATCH(A147,msheas!D$1:D$999,0),8)</f>
        <v>315</v>
      </c>
      <c r="G147" s="4">
        <f>INDEX(msheas!$1:1134,MATCH(A147,msheas!D$1:D$999,0),9)</f>
        <v>174</v>
      </c>
      <c r="H147" s="5">
        <f>INDEX(msheas!$1:1134,MATCH(A147,msheas!D$1:D$999,0),10)</f>
        <v>141</v>
      </c>
    </row>
    <row r="148" spans="1:8" ht="14.25" customHeight="1">
      <c r="A148" s="2" t="str">
        <f>msheas!D344</f>
        <v>10015北京印刷学院</v>
      </c>
      <c r="B148" s="3" t="s">
        <v>1081</v>
      </c>
      <c r="C148" s="4">
        <f>INDEX(msheas!$1:1135,MATCH(A148,msheas!D$1:D$999,0),5)</f>
        <v>0</v>
      </c>
      <c r="D148" s="4">
        <f>INDEX(msheas!$1:1135,MATCH(A148,msheas!D$1:D$999,0),6)</f>
        <v>0</v>
      </c>
      <c r="E148" s="4">
        <f>INDEX(msheas!$1:1135,MATCH(A148,msheas!D$1:D$999,0),7)</f>
        <v>0</v>
      </c>
      <c r="F148" s="4">
        <f>INDEX(msheas!$1:1135,MATCH(A148,msheas!D$1:D$999,0),8)</f>
        <v>225</v>
      </c>
      <c r="G148" s="4">
        <f>INDEX(msheas!$1:1135,MATCH(A148,msheas!D$1:D$999,0),9)</f>
        <v>123</v>
      </c>
      <c r="H148" s="5">
        <f>INDEX(msheas!$1:1135,MATCH(A148,msheas!D$1:D$999,0),10)</f>
        <v>102</v>
      </c>
    </row>
    <row r="149" spans="1:8" ht="14.25" customHeight="1">
      <c r="A149" s="2" t="str">
        <f>msheas!D222</f>
        <v>10016北京建筑大学</v>
      </c>
      <c r="B149" s="3" t="s">
        <v>1082</v>
      </c>
      <c r="C149" s="4">
        <f>INDEX(msheas!$1:1136,MATCH(A149,msheas!D$1:D$999,0),5)</f>
        <v>3</v>
      </c>
      <c r="D149" s="4">
        <f>INDEX(msheas!$1:1136,MATCH(A149,msheas!D$1:D$999,0),6)</f>
        <v>3</v>
      </c>
      <c r="E149" s="4">
        <f>INDEX(msheas!$1:1136,MATCH(A149,msheas!D$1:D$999,0),7)</f>
        <v>0</v>
      </c>
      <c r="F149" s="4">
        <f>INDEX(msheas!$1:1136,MATCH(A149,msheas!D$1:D$999,0),8)</f>
        <v>490</v>
      </c>
      <c r="G149" s="4">
        <f>INDEX(msheas!$1:1136,MATCH(A149,msheas!D$1:D$999,0),9)</f>
        <v>211</v>
      </c>
      <c r="H149" s="5">
        <f>INDEX(msheas!$1:1136,MATCH(A149,msheas!D$1:D$999,0),10)</f>
        <v>279</v>
      </c>
    </row>
    <row r="150" spans="1:8" ht="14.25" customHeight="1">
      <c r="A150" s="2" t="str">
        <f>msheas!D345</f>
        <v>10017北京石油化工学院</v>
      </c>
      <c r="B150" s="3" t="s">
        <v>1083</v>
      </c>
      <c r="C150" s="4">
        <f>INDEX(msheas!$1:1137,MATCH(A150,msheas!D$1:D$999,0),5)</f>
        <v>0</v>
      </c>
      <c r="D150" s="4">
        <f>INDEX(msheas!$1:1137,MATCH(A150,msheas!D$1:D$999,0),6)</f>
        <v>0</v>
      </c>
      <c r="E150" s="4">
        <f>INDEX(msheas!$1:1137,MATCH(A150,msheas!D$1:D$999,0),7)</f>
        <v>0</v>
      </c>
      <c r="F150" s="4">
        <f>INDEX(msheas!$1:1137,MATCH(A150,msheas!D$1:D$999,0),8)</f>
        <v>75</v>
      </c>
      <c r="G150" s="4">
        <f>INDEX(msheas!$1:1137,MATCH(A150,msheas!D$1:D$999,0),9)</f>
        <v>0</v>
      </c>
      <c r="H150" s="5">
        <f>INDEX(msheas!$1:1137,MATCH(A150,msheas!D$1:D$999,0),10)</f>
        <v>75</v>
      </c>
    </row>
    <row r="151" spans="1:8" ht="14.25" customHeight="1">
      <c r="A151" s="2" t="str">
        <f>msheas!D346</f>
        <v>10020北京农学院</v>
      </c>
      <c r="B151" s="3" t="s">
        <v>1084</v>
      </c>
      <c r="C151" s="4">
        <f>INDEX(msheas!$1:1138,MATCH(A151,msheas!D$1:D$999,0),5)</f>
        <v>0</v>
      </c>
      <c r="D151" s="4">
        <f>INDEX(msheas!$1:1138,MATCH(A151,msheas!D$1:D$999,0),6)</f>
        <v>0</v>
      </c>
      <c r="E151" s="4">
        <f>INDEX(msheas!$1:1138,MATCH(A151,msheas!D$1:D$999,0),7)</f>
        <v>0</v>
      </c>
      <c r="F151" s="4">
        <f>INDEX(msheas!$1:1138,MATCH(A151,msheas!D$1:D$999,0),8)</f>
        <v>270</v>
      </c>
      <c r="G151" s="4">
        <f>INDEX(msheas!$1:1138,MATCH(A151,msheas!D$1:D$999,0),9)</f>
        <v>91</v>
      </c>
      <c r="H151" s="5">
        <f>INDEX(msheas!$1:1138,MATCH(A151,msheas!D$1:D$999,0),10)</f>
        <v>179</v>
      </c>
    </row>
    <row r="152" spans="1:8" ht="14.25" customHeight="1">
      <c r="A152" s="2" t="str">
        <f>msheas!D347</f>
        <v>10025首都医科大学</v>
      </c>
      <c r="B152" s="3" t="s">
        <v>1085</v>
      </c>
      <c r="C152" s="4">
        <f>INDEX(msheas!$1:1139,MATCH(A152,msheas!D$1:D$999,0),5)</f>
        <v>261</v>
      </c>
      <c r="D152" s="4">
        <f>INDEX(msheas!$1:1139,MATCH(A152,msheas!D$1:D$999,0),6)</f>
        <v>131</v>
      </c>
      <c r="E152" s="4">
        <f>INDEX(msheas!$1:1139,MATCH(A152,msheas!D$1:D$999,0),7)</f>
        <v>130</v>
      </c>
      <c r="F152" s="4">
        <f>INDEX(msheas!$1:1139,MATCH(A152,msheas!D$1:D$999,0),8)</f>
        <v>938</v>
      </c>
      <c r="G152" s="4">
        <f>INDEX(msheas!$1:1139,MATCH(A152,msheas!D$1:D$999,0),9)</f>
        <v>340</v>
      </c>
      <c r="H152" s="5">
        <f>INDEX(msheas!$1:1139,MATCH(A152,msheas!D$1:D$999,0),10)</f>
        <v>598</v>
      </c>
    </row>
    <row r="153" spans="1:8" ht="14.25" customHeight="1">
      <c r="A153" s="2" t="str">
        <f>msheas!D348</f>
        <v>10028首都师范大学</v>
      </c>
      <c r="B153" s="3" t="s">
        <v>1086</v>
      </c>
      <c r="C153" s="4">
        <f>INDEX(msheas!$1:1140,MATCH(A153,msheas!D$1:D$999,0),5)</f>
        <v>156</v>
      </c>
      <c r="D153" s="4">
        <f>INDEX(msheas!$1:1140,MATCH(A153,msheas!D$1:D$999,0),6)</f>
        <v>156</v>
      </c>
      <c r="E153" s="4">
        <f>INDEX(msheas!$1:1140,MATCH(A153,msheas!D$1:D$999,0),7)</f>
        <v>0</v>
      </c>
      <c r="F153" s="4">
        <f>INDEX(msheas!$1:1140,MATCH(A153,msheas!D$1:D$999,0),8)</f>
        <v>1890</v>
      </c>
      <c r="G153" s="4">
        <f>INDEX(msheas!$1:1140,MATCH(A153,msheas!D$1:D$999,0),9)</f>
        <v>1111</v>
      </c>
      <c r="H153" s="5">
        <f>INDEX(msheas!$1:1140,MATCH(A153,msheas!D$1:D$999,0),10)</f>
        <v>779</v>
      </c>
    </row>
    <row r="154" spans="1:8" ht="14.25" customHeight="1">
      <c r="A154" s="2" t="str">
        <f>msheas!D349</f>
        <v>10029首都体育学院</v>
      </c>
      <c r="B154" s="3" t="s">
        <v>1087</v>
      </c>
      <c r="C154" s="4">
        <f>INDEX(msheas!$1:1141,MATCH(A154,msheas!D$1:D$999,0),5)</f>
        <v>3</v>
      </c>
      <c r="D154" s="4">
        <f>INDEX(msheas!$1:1141,MATCH(A154,msheas!D$1:D$999,0),6)</f>
        <v>3</v>
      </c>
      <c r="E154" s="4">
        <f>INDEX(msheas!$1:1141,MATCH(A154,msheas!D$1:D$999,0),7)</f>
        <v>0</v>
      </c>
      <c r="F154" s="4">
        <f>INDEX(msheas!$1:1141,MATCH(A154,msheas!D$1:D$999,0),8)</f>
        <v>220</v>
      </c>
      <c r="G154" s="4">
        <f>INDEX(msheas!$1:1141,MATCH(A154,msheas!D$1:D$999,0),9)</f>
        <v>109</v>
      </c>
      <c r="H154" s="5">
        <f>INDEX(msheas!$1:1141,MATCH(A154,msheas!D$1:D$999,0),10)</f>
        <v>111</v>
      </c>
    </row>
    <row r="155" spans="1:8" ht="14.25" customHeight="1">
      <c r="A155" s="2" t="str">
        <f>msheas!D350</f>
        <v>10031北京第二外国语学院</v>
      </c>
      <c r="B155" s="3" t="s">
        <v>1088</v>
      </c>
      <c r="C155" s="4">
        <f>INDEX(msheas!$1:1142,MATCH(A155,msheas!D$1:D$999,0),5)</f>
        <v>0</v>
      </c>
      <c r="D155" s="4">
        <f>INDEX(msheas!$1:1142,MATCH(A155,msheas!D$1:D$999,0),6)</f>
        <v>0</v>
      </c>
      <c r="E155" s="4">
        <f>INDEX(msheas!$1:1142,MATCH(A155,msheas!D$1:D$999,0),7)</f>
        <v>0</v>
      </c>
      <c r="F155" s="4">
        <f>INDEX(msheas!$1:1142,MATCH(A155,msheas!D$1:D$999,0),8)</f>
        <v>507</v>
      </c>
      <c r="G155" s="4">
        <f>INDEX(msheas!$1:1142,MATCH(A155,msheas!D$1:D$999,0),9)</f>
        <v>235</v>
      </c>
      <c r="H155" s="5">
        <f>INDEX(msheas!$1:1142,MATCH(A155,msheas!D$1:D$999,0),10)</f>
        <v>272</v>
      </c>
    </row>
    <row r="156" spans="1:8" ht="14.25" customHeight="1">
      <c r="A156" s="2" t="str">
        <f>msheas!D351</f>
        <v>10037北京物资学院</v>
      </c>
      <c r="B156" s="3" t="s">
        <v>1089</v>
      </c>
      <c r="C156" s="4">
        <f>INDEX(msheas!$1:1143,MATCH(A156,msheas!D$1:D$999,0),5)</f>
        <v>0</v>
      </c>
      <c r="D156" s="4">
        <f>INDEX(msheas!$1:1143,MATCH(A156,msheas!D$1:D$999,0),6)</f>
        <v>0</v>
      </c>
      <c r="E156" s="4">
        <f>INDEX(msheas!$1:1143,MATCH(A156,msheas!D$1:D$999,0),7)</f>
        <v>0</v>
      </c>
      <c r="F156" s="4">
        <f>INDEX(msheas!$1:1143,MATCH(A156,msheas!D$1:D$999,0),8)</f>
        <v>247</v>
      </c>
      <c r="G156" s="4">
        <f>INDEX(msheas!$1:1143,MATCH(A156,msheas!D$1:D$999,0),9)</f>
        <v>147</v>
      </c>
      <c r="H156" s="5">
        <f>INDEX(msheas!$1:1143,MATCH(A156,msheas!D$1:D$999,0),10)</f>
        <v>100</v>
      </c>
    </row>
    <row r="157" spans="1:8" ht="14.25" customHeight="1">
      <c r="A157" s="2" t="str">
        <f>msheas!D352</f>
        <v>10038首都经济贸易大学</v>
      </c>
      <c r="B157" s="3" t="s">
        <v>1090</v>
      </c>
      <c r="C157" s="4">
        <f>INDEX(msheas!$1:1144,MATCH(A157,msheas!D$1:D$999,0),5)</f>
        <v>70</v>
      </c>
      <c r="D157" s="4">
        <f>INDEX(msheas!$1:1144,MATCH(A157,msheas!D$1:D$999,0),6)</f>
        <v>70</v>
      </c>
      <c r="E157" s="4">
        <f>INDEX(msheas!$1:1144,MATCH(A157,msheas!D$1:D$999,0),7)</f>
        <v>0</v>
      </c>
      <c r="F157" s="4">
        <f>INDEX(msheas!$1:1144,MATCH(A157,msheas!D$1:D$999,0),8)</f>
        <v>1093</v>
      </c>
      <c r="G157" s="4">
        <f>INDEX(msheas!$1:1144,MATCH(A157,msheas!D$1:D$999,0),9)</f>
        <v>515</v>
      </c>
      <c r="H157" s="5">
        <f>INDEX(msheas!$1:1144,MATCH(A157,msheas!D$1:D$999,0),10)</f>
        <v>578</v>
      </c>
    </row>
    <row r="158" spans="1:8" ht="14.25" customHeight="1">
      <c r="A158" s="2" t="str">
        <f>msheas!D353</f>
        <v>10046中国音乐学院</v>
      </c>
      <c r="B158" s="3" t="s">
        <v>1091</v>
      </c>
      <c r="C158" s="4">
        <f>INDEX(msheas!$1:1145,MATCH(A158,msheas!D$1:D$999,0),5)</f>
        <v>18</v>
      </c>
      <c r="D158" s="4">
        <f>INDEX(msheas!$1:1145,MATCH(A158,msheas!D$1:D$999,0),6)</f>
        <v>18</v>
      </c>
      <c r="E158" s="4">
        <f>INDEX(msheas!$1:1145,MATCH(A158,msheas!D$1:D$999,0),7)</f>
        <v>0</v>
      </c>
      <c r="F158" s="4">
        <f>INDEX(msheas!$1:1145,MATCH(A158,msheas!D$1:D$999,0),8)</f>
        <v>134</v>
      </c>
      <c r="G158" s="4">
        <f>INDEX(msheas!$1:1145,MATCH(A158,msheas!D$1:D$999,0),9)</f>
        <v>81</v>
      </c>
      <c r="H158" s="5">
        <f>INDEX(msheas!$1:1145,MATCH(A158,msheas!D$1:D$999,0),10)</f>
        <v>53</v>
      </c>
    </row>
    <row r="159" spans="1:8" ht="14.25" customHeight="1">
      <c r="A159" s="2" t="str">
        <f>msheas!D354</f>
        <v>10049中国戏曲学院</v>
      </c>
      <c r="B159" s="3" t="s">
        <v>1092</v>
      </c>
      <c r="C159" s="4">
        <f>INDEX(msheas!$1:1146,MATCH(A159,msheas!D$1:D$999,0),5)</f>
        <v>0</v>
      </c>
      <c r="D159" s="4">
        <f>INDEX(msheas!$1:1146,MATCH(A159,msheas!D$1:D$999,0),6)</f>
        <v>0</v>
      </c>
      <c r="E159" s="4">
        <f>INDEX(msheas!$1:1146,MATCH(A159,msheas!D$1:D$999,0),7)</f>
        <v>0</v>
      </c>
      <c r="F159" s="4">
        <f>INDEX(msheas!$1:1146,MATCH(A159,msheas!D$1:D$999,0),8)</f>
        <v>95</v>
      </c>
      <c r="G159" s="4">
        <f>INDEX(msheas!$1:1146,MATCH(A159,msheas!D$1:D$999,0),9)</f>
        <v>41</v>
      </c>
      <c r="H159" s="5">
        <f>INDEX(msheas!$1:1146,MATCH(A159,msheas!D$1:D$999,0),10)</f>
        <v>54</v>
      </c>
    </row>
    <row r="160" spans="1:8" ht="14.25" customHeight="1">
      <c r="A160" s="2" t="str">
        <f>msheas!D355</f>
        <v>10050北京电影学院</v>
      </c>
      <c r="B160" s="3" t="s">
        <v>1093</v>
      </c>
      <c r="C160" s="4">
        <f>INDEX(msheas!$1:1147,MATCH(A160,msheas!D$1:D$999,0),5)</f>
        <v>24</v>
      </c>
      <c r="D160" s="4">
        <f>INDEX(msheas!$1:1147,MATCH(A160,msheas!D$1:D$999,0),6)</f>
        <v>24</v>
      </c>
      <c r="E160" s="4">
        <f>INDEX(msheas!$1:1147,MATCH(A160,msheas!D$1:D$999,0),7)</f>
        <v>0</v>
      </c>
      <c r="F160" s="4">
        <f>INDEX(msheas!$1:1147,MATCH(A160,msheas!D$1:D$999,0),8)</f>
        <v>190</v>
      </c>
      <c r="G160" s="4">
        <f>INDEX(msheas!$1:1147,MATCH(A160,msheas!D$1:D$999,0),9)</f>
        <v>78</v>
      </c>
      <c r="H160" s="5">
        <f>INDEX(msheas!$1:1147,MATCH(A160,msheas!D$1:D$999,0),10)</f>
        <v>112</v>
      </c>
    </row>
    <row r="161" spans="1:8" ht="14.25" customHeight="1">
      <c r="A161" s="2" t="str">
        <f>msheas!D356</f>
        <v>10051北京舞蹈学院</v>
      </c>
      <c r="B161" s="3" t="s">
        <v>1094</v>
      </c>
      <c r="C161" s="4">
        <f>INDEX(msheas!$1:1148,MATCH(A161,msheas!D$1:D$999,0),5)</f>
        <v>0</v>
      </c>
      <c r="D161" s="4">
        <f>INDEX(msheas!$1:1148,MATCH(A161,msheas!D$1:D$999,0),6)</f>
        <v>0</v>
      </c>
      <c r="E161" s="4">
        <f>INDEX(msheas!$1:1148,MATCH(A161,msheas!D$1:D$999,0),7)</f>
        <v>0</v>
      </c>
      <c r="F161" s="4">
        <f>INDEX(msheas!$1:1148,MATCH(A161,msheas!D$1:D$999,0),8)</f>
        <v>64</v>
      </c>
      <c r="G161" s="4">
        <f>INDEX(msheas!$1:1148,MATCH(A161,msheas!D$1:D$999,0),9)</f>
        <v>27</v>
      </c>
      <c r="H161" s="5">
        <f>INDEX(msheas!$1:1148,MATCH(A161,msheas!D$1:D$999,0),10)</f>
        <v>37</v>
      </c>
    </row>
    <row r="162" spans="1:8" ht="14.25" customHeight="1">
      <c r="A162" s="2" t="str">
        <f>msheas!D357</f>
        <v>11232北京信息科技大学</v>
      </c>
      <c r="B162" s="3" t="s">
        <v>1095</v>
      </c>
      <c r="C162" s="4">
        <f>INDEX(msheas!$1:1149,MATCH(A162,msheas!D$1:D$999,0),5)</f>
        <v>0</v>
      </c>
      <c r="D162" s="4">
        <f>INDEX(msheas!$1:1149,MATCH(A162,msheas!D$1:D$999,0),6)</f>
        <v>0</v>
      </c>
      <c r="E162" s="4">
        <f>INDEX(msheas!$1:1149,MATCH(A162,msheas!D$1:D$999,0),7)</f>
        <v>0</v>
      </c>
      <c r="F162" s="4">
        <f>INDEX(msheas!$1:1149,MATCH(A162,msheas!D$1:D$999,0),8)</f>
        <v>427</v>
      </c>
      <c r="G162" s="4">
        <f>INDEX(msheas!$1:1149,MATCH(A162,msheas!D$1:D$999,0),9)</f>
        <v>208</v>
      </c>
      <c r="H162" s="5">
        <f>INDEX(msheas!$1:1149,MATCH(A162,msheas!D$1:D$999,0),10)</f>
        <v>219</v>
      </c>
    </row>
    <row r="163" spans="1:8" ht="14.25" customHeight="1">
      <c r="A163" s="2" t="str">
        <f>msheas!D358</f>
        <v>11417北京联合大学</v>
      </c>
      <c r="B163" s="3" t="s">
        <v>1096</v>
      </c>
      <c r="C163" s="4">
        <f>INDEX(msheas!$1:1150,MATCH(A163,msheas!D$1:D$999,0),5)</f>
        <v>0</v>
      </c>
      <c r="D163" s="4">
        <f>INDEX(msheas!$1:1150,MATCH(A163,msheas!D$1:D$999,0),6)</f>
        <v>0</v>
      </c>
      <c r="E163" s="4">
        <f>INDEX(msheas!$1:1150,MATCH(A163,msheas!D$1:D$999,0),7)</f>
        <v>0</v>
      </c>
      <c r="F163" s="4">
        <f>INDEX(msheas!$1:1150,MATCH(A163,msheas!D$1:D$999,0),8)</f>
        <v>136</v>
      </c>
      <c r="G163" s="4">
        <f>INDEX(msheas!$1:1150,MATCH(A163,msheas!D$1:D$999,0),9)</f>
        <v>101</v>
      </c>
      <c r="H163" s="5">
        <f>INDEX(msheas!$1:1150,MATCH(A163,msheas!D$1:D$999,0),10)</f>
        <v>35</v>
      </c>
    </row>
    <row r="164" spans="1:8" ht="14.25" customHeight="1">
      <c r="A164" s="2" t="str">
        <f>msheas!D574</f>
        <v>11418北京城市学院</v>
      </c>
      <c r="B164" s="3" t="s">
        <v>1097</v>
      </c>
      <c r="C164" s="4">
        <f>INDEX(msheas!$1:1151,MATCH(A164,msheas!D$1:D$999,0),5)</f>
        <v>0</v>
      </c>
      <c r="D164" s="4">
        <f>INDEX(msheas!$1:1151,MATCH(A164,msheas!D$1:D$999,0),6)</f>
        <v>0</v>
      </c>
      <c r="E164" s="4">
        <f>INDEX(msheas!$1:1151,MATCH(A164,msheas!D$1:D$999,0),7)</f>
        <v>0</v>
      </c>
      <c r="F164" s="4">
        <f>INDEX(msheas!$1:1151,MATCH(A164,msheas!D$1:D$999,0),8)</f>
        <v>130</v>
      </c>
      <c r="G164" s="4">
        <f>INDEX(msheas!$1:1151,MATCH(A164,msheas!D$1:D$999,0),9)</f>
        <v>0</v>
      </c>
      <c r="H164" s="5">
        <f>INDEX(msheas!$1:1151,MATCH(A164,msheas!D$1:D$999,0),10)</f>
        <v>130</v>
      </c>
    </row>
    <row r="165" spans="2:8" ht="24.75" customHeight="1">
      <c r="B165" s="20" t="s">
        <v>1098</v>
      </c>
      <c r="C165" s="21">
        <f aca="true" t="shared" si="23" ref="C165:H165">SUM(C166:C180)</f>
        <v>455</v>
      </c>
      <c r="D165" s="21">
        <f t="shared" si="23"/>
        <v>435</v>
      </c>
      <c r="E165" s="21">
        <f t="shared" si="23"/>
        <v>20</v>
      </c>
      <c r="F165" s="21">
        <f t="shared" si="23"/>
        <v>8593</v>
      </c>
      <c r="G165" s="21">
        <f t="shared" si="23"/>
        <v>4425</v>
      </c>
      <c r="H165" s="22">
        <f t="shared" si="23"/>
        <v>4168</v>
      </c>
    </row>
    <row r="166" spans="1:8" ht="14.25" customHeight="1">
      <c r="A166" s="2" t="str">
        <f>msheas!D359</f>
        <v>10057天津科技大学</v>
      </c>
      <c r="B166" s="23" t="s">
        <v>1099</v>
      </c>
      <c r="C166" s="24">
        <f>INDEX(msheas!$1:1153,MATCH(A166,msheas!D$1:D$999,0),5)</f>
        <v>51</v>
      </c>
      <c r="D166" s="24">
        <f>INDEX(msheas!$1:1153,MATCH(A166,msheas!D$1:D$999,0),6)</f>
        <v>51</v>
      </c>
      <c r="E166" s="24">
        <f>INDEX(msheas!$1:1153,MATCH(A166,msheas!D$1:D$999,0),7)</f>
        <v>0</v>
      </c>
      <c r="F166" s="24">
        <f>INDEX(msheas!$1:1153,MATCH(A166,msheas!D$1:D$999,0),8)</f>
        <v>1023</v>
      </c>
      <c r="G166" s="24">
        <f>INDEX(msheas!$1:1153,MATCH(A166,msheas!D$1:D$999,0),9)</f>
        <v>466</v>
      </c>
      <c r="H166" s="25">
        <f>INDEX(msheas!$1:1153,MATCH(A166,msheas!D$1:D$999,0),10)</f>
        <v>557</v>
      </c>
    </row>
    <row r="167" spans="1:8" ht="14.25" customHeight="1">
      <c r="A167" s="2" t="str">
        <f>msheas!D360</f>
        <v>10058天津工业大学</v>
      </c>
      <c r="B167" s="3" t="s">
        <v>1100</v>
      </c>
      <c r="C167" s="4">
        <f>INDEX(msheas!$1:1154,MATCH(A167,msheas!D$1:D$999,0),5)</f>
        <v>50</v>
      </c>
      <c r="D167" s="4">
        <f>INDEX(msheas!$1:1154,MATCH(A167,msheas!D$1:D$999,0),6)</f>
        <v>50</v>
      </c>
      <c r="E167" s="4">
        <f>INDEX(msheas!$1:1154,MATCH(A167,msheas!D$1:D$999,0),7)</f>
        <v>0</v>
      </c>
      <c r="F167" s="4">
        <f>INDEX(msheas!$1:1154,MATCH(A167,msheas!D$1:D$999,0),8)</f>
        <v>1000</v>
      </c>
      <c r="G167" s="4">
        <f>INDEX(msheas!$1:1154,MATCH(A167,msheas!D$1:D$999,0),9)</f>
        <v>451</v>
      </c>
      <c r="H167" s="5">
        <f>INDEX(msheas!$1:1154,MATCH(A167,msheas!D$1:D$999,0),10)</f>
        <v>549</v>
      </c>
    </row>
    <row r="168" spans="1:8" ht="14.25" customHeight="1">
      <c r="A168" s="2" t="str">
        <f>msheas!D361</f>
        <v>10060天津理工大学</v>
      </c>
      <c r="B168" s="3" t="s">
        <v>1101</v>
      </c>
      <c r="C168" s="4">
        <f>INDEX(msheas!$1:1155,MATCH(A168,msheas!D$1:D$999,0),5)</f>
        <v>12</v>
      </c>
      <c r="D168" s="4">
        <f>INDEX(msheas!$1:1155,MATCH(A168,msheas!D$1:D$999,0),6)</f>
        <v>12</v>
      </c>
      <c r="E168" s="4">
        <f>INDEX(msheas!$1:1155,MATCH(A168,msheas!D$1:D$999,0),7)</f>
        <v>0</v>
      </c>
      <c r="F168" s="4">
        <f>INDEX(msheas!$1:1155,MATCH(A168,msheas!D$1:D$999,0),8)</f>
        <v>667</v>
      </c>
      <c r="G168" s="4">
        <f>INDEX(msheas!$1:1155,MATCH(A168,msheas!D$1:D$999,0),9)</f>
        <v>353</v>
      </c>
      <c r="H168" s="5">
        <f>INDEX(msheas!$1:1155,MATCH(A168,msheas!D$1:D$999,0),10)</f>
        <v>314</v>
      </c>
    </row>
    <row r="169" spans="1:8" ht="14.25" customHeight="1">
      <c r="A169" s="2" t="str">
        <f>msheas!D223</f>
        <v>10061天津农学院</v>
      </c>
      <c r="B169" s="3" t="s">
        <v>1102</v>
      </c>
      <c r="C169" s="4">
        <f>INDEX(msheas!$1:1156,MATCH(A169,msheas!D$1:D$999,0),5)</f>
        <v>0</v>
      </c>
      <c r="D169" s="4">
        <f>INDEX(msheas!$1:1156,MATCH(A169,msheas!D$1:D$999,0),6)</f>
        <v>0</v>
      </c>
      <c r="E169" s="4">
        <f>INDEX(msheas!$1:1156,MATCH(A169,msheas!D$1:D$999,0),7)</f>
        <v>0</v>
      </c>
      <c r="F169" s="4">
        <f>INDEX(msheas!$1:1156,MATCH(A169,msheas!D$1:D$999,0),8)</f>
        <v>137</v>
      </c>
      <c r="G169" s="4">
        <f>INDEX(msheas!$1:1156,MATCH(A169,msheas!D$1:D$999,0),9)</f>
        <v>87</v>
      </c>
      <c r="H169" s="5">
        <f>INDEX(msheas!$1:1156,MATCH(A169,msheas!D$1:D$999,0),10)</f>
        <v>50</v>
      </c>
    </row>
    <row r="170" spans="1:8" ht="14.25" customHeight="1">
      <c r="A170" s="2" t="str">
        <f>msheas!D362</f>
        <v>10062天津医科大学</v>
      </c>
      <c r="B170" s="3" t="s">
        <v>1103</v>
      </c>
      <c r="C170" s="4">
        <f>INDEX(msheas!$1:1157,MATCH(A170,msheas!D$1:D$999,0),5)</f>
        <v>141</v>
      </c>
      <c r="D170" s="4">
        <f>INDEX(msheas!$1:1157,MATCH(A170,msheas!D$1:D$999,0),6)</f>
        <v>121</v>
      </c>
      <c r="E170" s="4">
        <f>INDEX(msheas!$1:1157,MATCH(A170,msheas!D$1:D$999,0),7)</f>
        <v>20</v>
      </c>
      <c r="F170" s="4">
        <f>INDEX(msheas!$1:1157,MATCH(A170,msheas!D$1:D$999,0),8)</f>
        <v>1030</v>
      </c>
      <c r="G170" s="4">
        <f>INDEX(msheas!$1:1157,MATCH(A170,msheas!D$1:D$999,0),9)</f>
        <v>560</v>
      </c>
      <c r="H170" s="5">
        <f>INDEX(msheas!$1:1157,MATCH(A170,msheas!D$1:D$999,0),10)</f>
        <v>470</v>
      </c>
    </row>
    <row r="171" spans="1:8" ht="14.25" customHeight="1">
      <c r="A171" s="2" t="str">
        <f>msheas!D363</f>
        <v>10063天津中医药大学</v>
      </c>
      <c r="B171" s="3" t="s">
        <v>1104</v>
      </c>
      <c r="C171" s="4">
        <f>INDEX(msheas!$1:1158,MATCH(A171,msheas!D$1:D$999,0),5)</f>
        <v>68</v>
      </c>
      <c r="D171" s="4">
        <f>INDEX(msheas!$1:1158,MATCH(A171,msheas!D$1:D$999,0),6)</f>
        <v>68</v>
      </c>
      <c r="E171" s="4">
        <f>INDEX(msheas!$1:1158,MATCH(A171,msheas!D$1:D$999,0),7)</f>
        <v>0</v>
      </c>
      <c r="F171" s="4">
        <f>INDEX(msheas!$1:1158,MATCH(A171,msheas!D$1:D$999,0),8)</f>
        <v>748</v>
      </c>
      <c r="G171" s="4">
        <f>INDEX(msheas!$1:1158,MATCH(A171,msheas!D$1:D$999,0),9)</f>
        <v>310</v>
      </c>
      <c r="H171" s="5">
        <f>INDEX(msheas!$1:1158,MATCH(A171,msheas!D$1:D$999,0),10)</f>
        <v>438</v>
      </c>
    </row>
    <row r="172" spans="1:8" ht="14.25" customHeight="1">
      <c r="A172" s="2" t="str">
        <f>msheas!D364</f>
        <v>10065天津师范大学</v>
      </c>
      <c r="B172" s="3" t="s">
        <v>1105</v>
      </c>
      <c r="C172" s="4">
        <f>INDEX(msheas!$1:1159,MATCH(A172,msheas!D$1:D$999,0),5)</f>
        <v>70</v>
      </c>
      <c r="D172" s="4">
        <f>INDEX(msheas!$1:1159,MATCH(A172,msheas!D$1:D$999,0),6)</f>
        <v>70</v>
      </c>
      <c r="E172" s="4">
        <f>INDEX(msheas!$1:1159,MATCH(A172,msheas!D$1:D$999,0),7)</f>
        <v>0</v>
      </c>
      <c r="F172" s="4">
        <f>INDEX(msheas!$1:1159,MATCH(A172,msheas!D$1:D$999,0),8)</f>
        <v>1264</v>
      </c>
      <c r="G172" s="4">
        <f>INDEX(msheas!$1:1159,MATCH(A172,msheas!D$1:D$999,0),9)</f>
        <v>658</v>
      </c>
      <c r="H172" s="5">
        <f>INDEX(msheas!$1:1159,MATCH(A172,msheas!D$1:D$999,0),10)</f>
        <v>606</v>
      </c>
    </row>
    <row r="173" spans="1:8" ht="14.25" customHeight="1">
      <c r="A173" s="2" t="str">
        <f>msheas!D365</f>
        <v>10066天津职业技术师范大学</v>
      </c>
      <c r="B173" s="3" t="s">
        <v>1106</v>
      </c>
      <c r="C173" s="4">
        <f>INDEX(msheas!$1:1160,MATCH(A173,msheas!D$1:D$999,0),5)</f>
        <v>5</v>
      </c>
      <c r="D173" s="4">
        <f>INDEX(msheas!$1:1160,MATCH(A173,msheas!D$1:D$999,0),6)</f>
        <v>5</v>
      </c>
      <c r="E173" s="4">
        <f>INDEX(msheas!$1:1160,MATCH(A173,msheas!D$1:D$999,0),7)</f>
        <v>0</v>
      </c>
      <c r="F173" s="4">
        <f>INDEX(msheas!$1:1160,MATCH(A173,msheas!D$1:D$999,0),8)</f>
        <v>190</v>
      </c>
      <c r="G173" s="4">
        <f>INDEX(msheas!$1:1160,MATCH(A173,msheas!D$1:D$999,0),9)</f>
        <v>147</v>
      </c>
      <c r="H173" s="5">
        <f>INDEX(msheas!$1:1160,MATCH(A173,msheas!D$1:D$999,0),10)</f>
        <v>43</v>
      </c>
    </row>
    <row r="174" spans="1:8" ht="14.25" customHeight="1">
      <c r="A174" s="2" t="str">
        <f>msheas!D366</f>
        <v>10068天津外国语大学</v>
      </c>
      <c r="B174" s="3" t="s">
        <v>1107</v>
      </c>
      <c r="C174" s="4">
        <f>INDEX(msheas!$1:1161,MATCH(A174,msheas!D$1:D$999,0),5)</f>
        <v>4</v>
      </c>
      <c r="D174" s="4">
        <f>INDEX(msheas!$1:1161,MATCH(A174,msheas!D$1:D$999,0),6)</f>
        <v>4</v>
      </c>
      <c r="E174" s="4">
        <f>INDEX(msheas!$1:1161,MATCH(A174,msheas!D$1:D$999,0),7)</f>
        <v>0</v>
      </c>
      <c r="F174" s="4">
        <f>INDEX(msheas!$1:1161,MATCH(A174,msheas!D$1:D$999,0),8)</f>
        <v>413</v>
      </c>
      <c r="G174" s="4">
        <f>INDEX(msheas!$1:1161,MATCH(A174,msheas!D$1:D$999,0),9)</f>
        <v>253</v>
      </c>
      <c r="H174" s="5">
        <f>INDEX(msheas!$1:1161,MATCH(A174,msheas!D$1:D$999,0),10)</f>
        <v>160</v>
      </c>
    </row>
    <row r="175" spans="1:8" ht="14.25" customHeight="1">
      <c r="A175" s="2" t="str">
        <f>msheas!D367</f>
        <v>10069天津商业大学</v>
      </c>
      <c r="B175" s="3" t="s">
        <v>1108</v>
      </c>
      <c r="C175" s="4">
        <f>INDEX(msheas!$1:1162,MATCH(A175,msheas!D$1:D$999,0),5)</f>
        <v>0</v>
      </c>
      <c r="D175" s="4">
        <f>INDEX(msheas!$1:1162,MATCH(A175,msheas!D$1:D$999,0),6)</f>
        <v>0</v>
      </c>
      <c r="E175" s="4">
        <f>INDEX(msheas!$1:1162,MATCH(A175,msheas!D$1:D$999,0),7)</f>
        <v>0</v>
      </c>
      <c r="F175" s="4">
        <f>INDEX(msheas!$1:1162,MATCH(A175,msheas!D$1:D$999,0),8)</f>
        <v>457</v>
      </c>
      <c r="G175" s="4">
        <f>INDEX(msheas!$1:1162,MATCH(A175,msheas!D$1:D$999,0),9)</f>
        <v>269</v>
      </c>
      <c r="H175" s="5">
        <f>INDEX(msheas!$1:1162,MATCH(A175,msheas!D$1:D$999,0),10)</f>
        <v>188</v>
      </c>
    </row>
    <row r="176" spans="1:8" ht="14.25" customHeight="1">
      <c r="A176" s="2" t="str">
        <f>msheas!D368</f>
        <v>10070天津财经大学</v>
      </c>
      <c r="B176" s="3" t="s">
        <v>1109</v>
      </c>
      <c r="C176" s="4">
        <f>INDEX(msheas!$1:1163,MATCH(A176,msheas!D$1:D$999,0),5)</f>
        <v>50</v>
      </c>
      <c r="D176" s="4">
        <f>INDEX(msheas!$1:1163,MATCH(A176,msheas!D$1:D$999,0),6)</f>
        <v>50</v>
      </c>
      <c r="E176" s="4">
        <f>INDEX(msheas!$1:1163,MATCH(A176,msheas!D$1:D$999,0),7)</f>
        <v>0</v>
      </c>
      <c r="F176" s="4">
        <f>INDEX(msheas!$1:1163,MATCH(A176,msheas!D$1:D$999,0),8)</f>
        <v>836</v>
      </c>
      <c r="G176" s="4">
        <f>INDEX(msheas!$1:1163,MATCH(A176,msheas!D$1:D$999,0),9)</f>
        <v>454</v>
      </c>
      <c r="H176" s="5">
        <f>INDEX(msheas!$1:1163,MATCH(A176,msheas!D$1:D$999,0),10)</f>
        <v>382</v>
      </c>
    </row>
    <row r="177" spans="1:8" ht="14.25" customHeight="1">
      <c r="A177" s="2" t="str">
        <f>msheas!D224</f>
        <v>10071天津体育学院</v>
      </c>
      <c r="B177" s="3" t="s">
        <v>1110</v>
      </c>
      <c r="C177" s="4">
        <f>INDEX(msheas!$1:1164,MATCH(A177,msheas!D$1:D$999,0),5)</f>
        <v>4</v>
      </c>
      <c r="D177" s="4">
        <f>INDEX(msheas!$1:1164,MATCH(A177,msheas!D$1:D$999,0),6)</f>
        <v>4</v>
      </c>
      <c r="E177" s="4">
        <f>INDEX(msheas!$1:1164,MATCH(A177,msheas!D$1:D$999,0),7)</f>
        <v>0</v>
      </c>
      <c r="F177" s="4">
        <f>INDEX(msheas!$1:1164,MATCH(A177,msheas!D$1:D$999,0),8)</f>
        <v>226</v>
      </c>
      <c r="G177" s="4">
        <f>INDEX(msheas!$1:1164,MATCH(A177,msheas!D$1:D$999,0),9)</f>
        <v>118</v>
      </c>
      <c r="H177" s="5">
        <f>INDEX(msheas!$1:1164,MATCH(A177,msheas!D$1:D$999,0),10)</f>
        <v>108</v>
      </c>
    </row>
    <row r="178" spans="1:8" ht="14.25" customHeight="1">
      <c r="A178" s="2" t="str">
        <f>msheas!D369</f>
        <v>10072天津音乐学院</v>
      </c>
      <c r="B178" s="3" t="s">
        <v>1111</v>
      </c>
      <c r="C178" s="4">
        <f>INDEX(msheas!$1:1165,MATCH(A178,msheas!D$1:D$999,0),5)</f>
        <v>0</v>
      </c>
      <c r="D178" s="4">
        <f>INDEX(msheas!$1:1165,MATCH(A178,msheas!D$1:D$999,0),6)</f>
        <v>0</v>
      </c>
      <c r="E178" s="4">
        <f>INDEX(msheas!$1:1165,MATCH(A178,msheas!D$1:D$999,0),7)</f>
        <v>0</v>
      </c>
      <c r="F178" s="4">
        <f>INDEX(msheas!$1:1165,MATCH(A178,msheas!D$1:D$999,0),8)</f>
        <v>146</v>
      </c>
      <c r="G178" s="4">
        <f>INDEX(msheas!$1:1165,MATCH(A178,msheas!D$1:D$999,0),9)</f>
        <v>72</v>
      </c>
      <c r="H178" s="5">
        <f>INDEX(msheas!$1:1165,MATCH(A178,msheas!D$1:D$999,0),10)</f>
        <v>74</v>
      </c>
    </row>
    <row r="179" spans="1:8" ht="14.25" customHeight="1">
      <c r="A179" s="2" t="str">
        <f>msheas!D370</f>
        <v>10073天津美术学院</v>
      </c>
      <c r="B179" s="3" t="s">
        <v>1112</v>
      </c>
      <c r="C179" s="4">
        <f>INDEX(msheas!$1:1166,MATCH(A179,msheas!D$1:D$999,0),5)</f>
        <v>0</v>
      </c>
      <c r="D179" s="4">
        <f>INDEX(msheas!$1:1166,MATCH(A179,msheas!D$1:D$999,0),6)</f>
        <v>0</v>
      </c>
      <c r="E179" s="4">
        <f>INDEX(msheas!$1:1166,MATCH(A179,msheas!D$1:D$999,0),7)</f>
        <v>0</v>
      </c>
      <c r="F179" s="4">
        <f>INDEX(msheas!$1:1166,MATCH(A179,msheas!D$1:D$999,0),8)</f>
        <v>148</v>
      </c>
      <c r="G179" s="4">
        <f>INDEX(msheas!$1:1166,MATCH(A179,msheas!D$1:D$999,0),9)</f>
        <v>96</v>
      </c>
      <c r="H179" s="5">
        <f>INDEX(msheas!$1:1166,MATCH(A179,msheas!D$1:D$999,0),10)</f>
        <v>52</v>
      </c>
    </row>
    <row r="180" spans="1:8" ht="14.25" customHeight="1">
      <c r="A180" s="2" t="str">
        <f>msheas!D371</f>
        <v>10792天津城建大学</v>
      </c>
      <c r="B180" s="3" t="s">
        <v>1113</v>
      </c>
      <c r="C180" s="4">
        <f>INDEX(msheas!$1:1167,MATCH(A180,msheas!D$1:D$999,0),5)</f>
        <v>0</v>
      </c>
      <c r="D180" s="4">
        <f>INDEX(msheas!$1:1167,MATCH(A180,msheas!D$1:D$999,0),6)</f>
        <v>0</v>
      </c>
      <c r="E180" s="4">
        <f>INDEX(msheas!$1:1167,MATCH(A180,msheas!D$1:D$999,0),7)</f>
        <v>0</v>
      </c>
      <c r="F180" s="4">
        <f>INDEX(msheas!$1:1167,MATCH(A180,msheas!D$1:D$999,0),8)</f>
        <v>308</v>
      </c>
      <c r="G180" s="4">
        <f>INDEX(msheas!$1:1167,MATCH(A180,msheas!D$1:D$999,0),9)</f>
        <v>131</v>
      </c>
      <c r="H180" s="5">
        <f>INDEX(msheas!$1:1167,MATCH(A180,msheas!D$1:D$999,0),10)</f>
        <v>177</v>
      </c>
    </row>
    <row r="181" spans="2:8" ht="24.75" customHeight="1">
      <c r="B181" s="12" t="s">
        <v>1114</v>
      </c>
      <c r="C181" s="18">
        <f aca="true" t="shared" si="24" ref="C181:H181">SUM(C182:C200)</f>
        <v>596</v>
      </c>
      <c r="D181" s="18">
        <f t="shared" si="24"/>
        <v>596</v>
      </c>
      <c r="E181" s="18">
        <f t="shared" si="24"/>
        <v>0</v>
      </c>
      <c r="F181" s="18">
        <f t="shared" si="24"/>
        <v>13316</v>
      </c>
      <c r="G181" s="18">
        <f t="shared" si="24"/>
        <v>7572</v>
      </c>
      <c r="H181" s="19">
        <f t="shared" si="24"/>
        <v>5744</v>
      </c>
    </row>
    <row r="182" spans="1:8" ht="14.25" customHeight="1">
      <c r="A182" s="2" t="str">
        <f>msheas!D372</f>
        <v>10075河北大学</v>
      </c>
      <c r="B182" s="3" t="s">
        <v>1115</v>
      </c>
      <c r="C182" s="4">
        <f>INDEX(msheas!$1:1169,MATCH(A182,msheas!D$1:D$999,0),5)</f>
        <v>71</v>
      </c>
      <c r="D182" s="4">
        <f>INDEX(msheas!$1:1169,MATCH(A182,msheas!D$1:D$999,0),6)</f>
        <v>71</v>
      </c>
      <c r="E182" s="4">
        <f>INDEX(msheas!$1:1169,MATCH(A182,msheas!D$1:D$999,0),7)</f>
        <v>0</v>
      </c>
      <c r="F182" s="4">
        <f>INDEX(msheas!$1:1169,MATCH(A182,msheas!D$1:D$999,0),8)</f>
        <v>1910</v>
      </c>
      <c r="G182" s="4">
        <f>INDEX(msheas!$1:1169,MATCH(A182,msheas!D$1:D$999,0),9)</f>
        <v>1305</v>
      </c>
      <c r="H182" s="5">
        <f>INDEX(msheas!$1:1169,MATCH(A182,msheas!D$1:D$999,0),10)</f>
        <v>605</v>
      </c>
    </row>
    <row r="183" spans="1:8" ht="14.25" customHeight="1">
      <c r="A183" s="2" t="str">
        <f>msheas!D373</f>
        <v>10076河北工程大学</v>
      </c>
      <c r="B183" s="3" t="s">
        <v>1116</v>
      </c>
      <c r="C183" s="4">
        <f>INDEX(msheas!$1:1170,MATCH(A183,msheas!D$1:D$999,0),5)</f>
        <v>3</v>
      </c>
      <c r="D183" s="4">
        <f>INDEX(msheas!$1:1170,MATCH(A183,msheas!D$1:D$999,0),6)</f>
        <v>3</v>
      </c>
      <c r="E183" s="4">
        <f>INDEX(msheas!$1:1170,MATCH(A183,msheas!D$1:D$999,0),7)</f>
        <v>0</v>
      </c>
      <c r="F183" s="4">
        <f>INDEX(msheas!$1:1170,MATCH(A183,msheas!D$1:D$999,0),8)</f>
        <v>550</v>
      </c>
      <c r="G183" s="4">
        <f>INDEX(msheas!$1:1170,MATCH(A183,msheas!D$1:D$999,0),9)</f>
        <v>260</v>
      </c>
      <c r="H183" s="5">
        <f>INDEX(msheas!$1:1170,MATCH(A183,msheas!D$1:D$999,0),10)</f>
        <v>290</v>
      </c>
    </row>
    <row r="184" spans="1:8" ht="14.25" customHeight="1">
      <c r="A184" s="2" t="str">
        <f>msheas!D374</f>
        <v>10077石家庄经济学院</v>
      </c>
      <c r="B184" s="3" t="s">
        <v>1117</v>
      </c>
      <c r="C184" s="4">
        <f>INDEX(msheas!$1:1171,MATCH(A184,msheas!D$1:D$999,0),5)</f>
        <v>0</v>
      </c>
      <c r="D184" s="4">
        <f>INDEX(msheas!$1:1171,MATCH(A184,msheas!D$1:D$999,0),6)</f>
        <v>0</v>
      </c>
      <c r="E184" s="4">
        <f>INDEX(msheas!$1:1171,MATCH(A184,msheas!D$1:D$999,0),7)</f>
        <v>0</v>
      </c>
      <c r="F184" s="4">
        <f>INDEX(msheas!$1:1171,MATCH(A184,msheas!D$1:D$999,0),8)</f>
        <v>270</v>
      </c>
      <c r="G184" s="4">
        <f>INDEX(msheas!$1:1171,MATCH(A184,msheas!D$1:D$999,0),9)</f>
        <v>143</v>
      </c>
      <c r="H184" s="5">
        <f>INDEX(msheas!$1:1171,MATCH(A184,msheas!D$1:D$999,0),10)</f>
        <v>127</v>
      </c>
    </row>
    <row r="185" spans="1:8" ht="14.25" customHeight="1">
      <c r="A185" s="2" t="str">
        <f>msheas!D375</f>
        <v>10080河北工业大学</v>
      </c>
      <c r="B185" s="3" t="s">
        <v>1118</v>
      </c>
      <c r="C185" s="4">
        <f>INDEX(msheas!$1:1172,MATCH(A185,msheas!D$1:D$999,0),5)</f>
        <v>126</v>
      </c>
      <c r="D185" s="4">
        <f>INDEX(msheas!$1:1172,MATCH(A185,msheas!D$1:D$999,0),6)</f>
        <v>126</v>
      </c>
      <c r="E185" s="4">
        <f>INDEX(msheas!$1:1172,MATCH(A185,msheas!D$1:D$999,0),7)</f>
        <v>0</v>
      </c>
      <c r="F185" s="4">
        <f>INDEX(msheas!$1:1172,MATCH(A185,msheas!D$1:D$999,0),8)</f>
        <v>1830</v>
      </c>
      <c r="G185" s="4">
        <f>INDEX(msheas!$1:1172,MATCH(A185,msheas!D$1:D$999,0),9)</f>
        <v>1040</v>
      </c>
      <c r="H185" s="5">
        <f>INDEX(msheas!$1:1172,MATCH(A185,msheas!D$1:D$999,0),10)</f>
        <v>790</v>
      </c>
    </row>
    <row r="186" spans="1:8" ht="14.25" customHeight="1">
      <c r="A186" s="2" t="str">
        <f>msheas!D376</f>
        <v>10081河北联合大学</v>
      </c>
      <c r="B186" s="3" t="s">
        <v>1119</v>
      </c>
      <c r="C186" s="4">
        <f>INDEX(msheas!$1:1173,MATCH(A186,msheas!D$1:D$999,0),5)</f>
        <v>14</v>
      </c>
      <c r="D186" s="4">
        <f>INDEX(msheas!$1:1173,MATCH(A186,msheas!D$1:D$999,0),6)</f>
        <v>14</v>
      </c>
      <c r="E186" s="4">
        <f>INDEX(msheas!$1:1173,MATCH(A186,msheas!D$1:D$999,0),7)</f>
        <v>0</v>
      </c>
      <c r="F186" s="4">
        <f>INDEX(msheas!$1:1173,MATCH(A186,msheas!D$1:D$999,0),8)</f>
        <v>908</v>
      </c>
      <c r="G186" s="4">
        <f>INDEX(msheas!$1:1173,MATCH(A186,msheas!D$1:D$999,0),9)</f>
        <v>413</v>
      </c>
      <c r="H186" s="5">
        <f>INDEX(msheas!$1:1173,MATCH(A186,msheas!D$1:D$999,0),10)</f>
        <v>495</v>
      </c>
    </row>
    <row r="187" spans="1:8" ht="14.25" customHeight="1">
      <c r="A187" s="2" t="str">
        <f>msheas!D377</f>
        <v>10082河北科技大学</v>
      </c>
      <c r="B187" s="3" t="s">
        <v>1120</v>
      </c>
      <c r="C187" s="4">
        <f>INDEX(msheas!$1:1174,MATCH(A187,msheas!D$1:D$999,0),5)</f>
        <v>0</v>
      </c>
      <c r="D187" s="4">
        <f>INDEX(msheas!$1:1174,MATCH(A187,msheas!D$1:D$999,0),6)</f>
        <v>0</v>
      </c>
      <c r="E187" s="4">
        <f>INDEX(msheas!$1:1174,MATCH(A187,msheas!D$1:D$999,0),7)</f>
        <v>0</v>
      </c>
      <c r="F187" s="4">
        <f>INDEX(msheas!$1:1174,MATCH(A187,msheas!D$1:D$999,0),8)</f>
        <v>659</v>
      </c>
      <c r="G187" s="4">
        <f>INDEX(msheas!$1:1174,MATCH(A187,msheas!D$1:D$999,0),9)</f>
        <v>249</v>
      </c>
      <c r="H187" s="5">
        <f>INDEX(msheas!$1:1174,MATCH(A187,msheas!D$1:D$999,0),10)</f>
        <v>410</v>
      </c>
    </row>
    <row r="188" spans="1:8" ht="14.25" customHeight="1">
      <c r="A188" s="2" t="str">
        <f>msheas!D378</f>
        <v>10084河北建筑工程学院</v>
      </c>
      <c r="B188" s="3" t="s">
        <v>1121</v>
      </c>
      <c r="C188" s="4">
        <f>INDEX(msheas!$1:1175,MATCH(A188,msheas!D$1:D$999,0),5)</f>
        <v>0</v>
      </c>
      <c r="D188" s="4">
        <f>INDEX(msheas!$1:1175,MATCH(A188,msheas!D$1:D$999,0),6)</f>
        <v>0</v>
      </c>
      <c r="E188" s="4">
        <f>INDEX(msheas!$1:1175,MATCH(A188,msheas!D$1:D$999,0),7)</f>
        <v>0</v>
      </c>
      <c r="F188" s="4">
        <f>INDEX(msheas!$1:1175,MATCH(A188,msheas!D$1:D$999,0),8)</f>
        <v>95</v>
      </c>
      <c r="G188" s="4">
        <f>INDEX(msheas!$1:1175,MATCH(A188,msheas!D$1:D$999,0),9)</f>
        <v>55</v>
      </c>
      <c r="H188" s="5">
        <f>INDEX(msheas!$1:1175,MATCH(A188,msheas!D$1:D$999,0),10)</f>
        <v>40</v>
      </c>
    </row>
    <row r="189" spans="1:8" ht="14.25" customHeight="1">
      <c r="A189" s="2" t="str">
        <f>msheas!D379</f>
        <v>10086河北农业大学</v>
      </c>
      <c r="B189" s="3" t="s">
        <v>1122</v>
      </c>
      <c r="C189" s="4">
        <f>INDEX(msheas!$1:1176,MATCH(A189,msheas!D$1:D$999,0),5)</f>
        <v>55</v>
      </c>
      <c r="D189" s="4">
        <f>INDEX(msheas!$1:1176,MATCH(A189,msheas!D$1:D$999,0),6)</f>
        <v>55</v>
      </c>
      <c r="E189" s="4">
        <f>INDEX(msheas!$1:1176,MATCH(A189,msheas!D$1:D$999,0),7)</f>
        <v>0</v>
      </c>
      <c r="F189" s="4">
        <f>INDEX(msheas!$1:1176,MATCH(A189,msheas!D$1:D$999,0),8)</f>
        <v>803</v>
      </c>
      <c r="G189" s="4">
        <f>INDEX(msheas!$1:1176,MATCH(A189,msheas!D$1:D$999,0),9)</f>
        <v>447</v>
      </c>
      <c r="H189" s="5">
        <f>INDEX(msheas!$1:1176,MATCH(A189,msheas!D$1:D$999,0),10)</f>
        <v>356</v>
      </c>
    </row>
    <row r="190" spans="1:8" ht="14.25" customHeight="1">
      <c r="A190" s="2" t="str">
        <f>msheas!D380</f>
        <v>10089河北医科大学</v>
      </c>
      <c r="B190" s="3" t="s">
        <v>1123</v>
      </c>
      <c r="C190" s="4">
        <f>INDEX(msheas!$1:1177,MATCH(A190,msheas!D$1:D$999,0),5)</f>
        <v>105</v>
      </c>
      <c r="D190" s="4">
        <f>INDEX(msheas!$1:1177,MATCH(A190,msheas!D$1:D$999,0),6)</f>
        <v>105</v>
      </c>
      <c r="E190" s="4">
        <f>INDEX(msheas!$1:1177,MATCH(A190,msheas!D$1:D$999,0),7)</f>
        <v>0</v>
      </c>
      <c r="F190" s="4">
        <f>INDEX(msheas!$1:1177,MATCH(A190,msheas!D$1:D$999,0),8)</f>
        <v>1010</v>
      </c>
      <c r="G190" s="4">
        <f>INDEX(msheas!$1:1177,MATCH(A190,msheas!D$1:D$999,0),9)</f>
        <v>554</v>
      </c>
      <c r="H190" s="5">
        <f>INDEX(msheas!$1:1177,MATCH(A190,msheas!D$1:D$999,0),10)</f>
        <v>456</v>
      </c>
    </row>
    <row r="191" spans="1:8" ht="14.25" customHeight="1">
      <c r="A191" s="2" t="str">
        <f>msheas!D381</f>
        <v>10092河北北方学院</v>
      </c>
      <c r="B191" s="3" t="s">
        <v>1124</v>
      </c>
      <c r="C191" s="4">
        <f>INDEX(msheas!$1:1178,MATCH(A191,msheas!D$1:D$999,0),5)</f>
        <v>0</v>
      </c>
      <c r="D191" s="4">
        <f>INDEX(msheas!$1:1178,MATCH(A191,msheas!D$1:D$999,0),6)</f>
        <v>0</v>
      </c>
      <c r="E191" s="4">
        <f>INDEX(msheas!$1:1178,MATCH(A191,msheas!D$1:D$999,0),7)</f>
        <v>0</v>
      </c>
      <c r="F191" s="4">
        <f>INDEX(msheas!$1:1178,MATCH(A191,msheas!D$1:D$999,0),8)</f>
        <v>200</v>
      </c>
      <c r="G191" s="4">
        <f>INDEX(msheas!$1:1178,MATCH(A191,msheas!D$1:D$999,0),9)</f>
        <v>155</v>
      </c>
      <c r="H191" s="5">
        <f>INDEX(msheas!$1:1178,MATCH(A191,msheas!D$1:D$999,0),10)</f>
        <v>45</v>
      </c>
    </row>
    <row r="192" spans="1:8" ht="14.25" customHeight="1">
      <c r="A192" s="2" t="str">
        <f>msheas!D403</f>
        <v>10093承德医学院</v>
      </c>
      <c r="B192" s="3" t="s">
        <v>1125</v>
      </c>
      <c r="C192" s="4">
        <f>INDEX(msheas!$1:1179,MATCH(A192,msheas!D$1:D$999,0),5)</f>
        <v>0</v>
      </c>
      <c r="D192" s="4">
        <f>INDEX(msheas!$1:1179,MATCH(A192,msheas!D$1:D$999,0),6)</f>
        <v>0</v>
      </c>
      <c r="E192" s="4">
        <f>INDEX(msheas!$1:1179,MATCH(A192,msheas!D$1:D$999,0),7)</f>
        <v>0</v>
      </c>
      <c r="F192" s="4">
        <f>INDEX(msheas!$1:1179,MATCH(A192,msheas!D$1:D$999,0),8)</f>
        <v>215</v>
      </c>
      <c r="G192" s="4">
        <f>INDEX(msheas!$1:1179,MATCH(A192,msheas!D$1:D$999,0),9)</f>
        <v>170</v>
      </c>
      <c r="H192" s="5">
        <f>INDEX(msheas!$1:1179,MATCH(A192,msheas!D$1:D$999,0),10)</f>
        <v>45</v>
      </c>
    </row>
    <row r="193" spans="1:8" ht="14.25" customHeight="1">
      <c r="A193" s="2" t="str">
        <f>msheas!D404</f>
        <v>10094河北师范大学</v>
      </c>
      <c r="B193" s="3" t="s">
        <v>1126</v>
      </c>
      <c r="C193" s="4">
        <f>INDEX(msheas!$1:1180,MATCH(A193,msheas!D$1:D$999,0),5)</f>
        <v>65</v>
      </c>
      <c r="D193" s="4">
        <f>INDEX(msheas!$1:1180,MATCH(A193,msheas!D$1:D$999,0),6)</f>
        <v>65</v>
      </c>
      <c r="E193" s="4">
        <f>INDEX(msheas!$1:1180,MATCH(A193,msheas!D$1:D$999,0),7)</f>
        <v>0</v>
      </c>
      <c r="F193" s="4">
        <f>INDEX(msheas!$1:1180,MATCH(A193,msheas!D$1:D$999,0),8)</f>
        <v>1470</v>
      </c>
      <c r="G193" s="4">
        <f>INDEX(msheas!$1:1180,MATCH(A193,msheas!D$1:D$999,0),9)</f>
        <v>905</v>
      </c>
      <c r="H193" s="5">
        <f>INDEX(msheas!$1:1180,MATCH(A193,msheas!D$1:D$999,0),10)</f>
        <v>565</v>
      </c>
    </row>
    <row r="194" spans="1:8" ht="14.25" customHeight="1">
      <c r="A194" s="2" t="str">
        <f>msheas!D405</f>
        <v>10107石家庄铁道大学</v>
      </c>
      <c r="B194" s="3" t="s">
        <v>1127</v>
      </c>
      <c r="C194" s="4">
        <f>INDEX(msheas!$1:1181,MATCH(A194,msheas!D$1:D$999,0),5)</f>
        <v>11</v>
      </c>
      <c r="D194" s="4">
        <f>INDEX(msheas!$1:1181,MATCH(A194,msheas!D$1:D$999,0),6)</f>
        <v>11</v>
      </c>
      <c r="E194" s="4">
        <f>INDEX(msheas!$1:1181,MATCH(A194,msheas!D$1:D$999,0),7)</f>
        <v>0</v>
      </c>
      <c r="F194" s="4">
        <f>INDEX(msheas!$1:1181,MATCH(A194,msheas!D$1:D$999,0),8)</f>
        <v>520</v>
      </c>
      <c r="G194" s="4">
        <f>INDEX(msheas!$1:1181,MATCH(A194,msheas!D$1:D$999,0),9)</f>
        <v>236</v>
      </c>
      <c r="H194" s="5">
        <f>INDEX(msheas!$1:1181,MATCH(A194,msheas!D$1:D$999,0),10)</f>
        <v>284</v>
      </c>
    </row>
    <row r="195" spans="1:8" ht="14.25" customHeight="1">
      <c r="A195" s="2" t="str">
        <f>msheas!D406</f>
        <v>10216燕山大学</v>
      </c>
      <c r="B195" s="3" t="s">
        <v>1128</v>
      </c>
      <c r="C195" s="4">
        <f>INDEX(msheas!$1:1182,MATCH(A195,msheas!D$1:D$999,0),5)</f>
        <v>146</v>
      </c>
      <c r="D195" s="4">
        <f>INDEX(msheas!$1:1182,MATCH(A195,msheas!D$1:D$999,0),6)</f>
        <v>146</v>
      </c>
      <c r="E195" s="4">
        <f>INDEX(msheas!$1:1182,MATCH(A195,msheas!D$1:D$999,0),7)</f>
        <v>0</v>
      </c>
      <c r="F195" s="4">
        <f>INDEX(msheas!$1:1182,MATCH(A195,msheas!D$1:D$999,0),8)</f>
        <v>2083</v>
      </c>
      <c r="G195" s="4">
        <f>INDEX(msheas!$1:1182,MATCH(A195,msheas!D$1:D$999,0),9)</f>
        <v>1325</v>
      </c>
      <c r="H195" s="5">
        <f>INDEX(msheas!$1:1182,MATCH(A195,msheas!D$1:D$999,0),10)</f>
        <v>758</v>
      </c>
    </row>
    <row r="196" spans="1:8" ht="14.25" customHeight="1">
      <c r="A196" s="2" t="str">
        <f>msheas!D407</f>
        <v>10798河北科技师范学院</v>
      </c>
      <c r="B196" s="3" t="s">
        <v>1129</v>
      </c>
      <c r="C196" s="4">
        <f>INDEX(msheas!$1:1183,MATCH(A196,msheas!D$1:D$999,0),5)</f>
        <v>0</v>
      </c>
      <c r="D196" s="4">
        <f>INDEX(msheas!$1:1183,MATCH(A196,msheas!D$1:D$999,0),6)</f>
        <v>0</v>
      </c>
      <c r="E196" s="4">
        <f>INDEX(msheas!$1:1183,MATCH(A196,msheas!D$1:D$999,0),7)</f>
        <v>0</v>
      </c>
      <c r="F196" s="4">
        <f>INDEX(msheas!$1:1183,MATCH(A196,msheas!D$1:D$999,0),8)</f>
        <v>100</v>
      </c>
      <c r="G196" s="4">
        <f>INDEX(msheas!$1:1183,MATCH(A196,msheas!D$1:D$999,0),9)</f>
        <v>50</v>
      </c>
      <c r="H196" s="5">
        <f>INDEX(msheas!$1:1183,MATCH(A196,msheas!D$1:D$999,0),10)</f>
        <v>50</v>
      </c>
    </row>
    <row r="197" spans="1:8" ht="14.25" customHeight="1">
      <c r="A197" s="2" t="str">
        <f>msheas!D408</f>
        <v>11420河北金融学院</v>
      </c>
      <c r="B197" s="3" t="s">
        <v>1130</v>
      </c>
      <c r="C197" s="4">
        <f>INDEX(msheas!$1:1184,MATCH(A197,msheas!D$1:D$999,0),5)</f>
        <v>0</v>
      </c>
      <c r="D197" s="4">
        <f>INDEX(msheas!$1:1184,MATCH(A197,msheas!D$1:D$999,0),6)</f>
        <v>0</v>
      </c>
      <c r="E197" s="4">
        <f>INDEX(msheas!$1:1184,MATCH(A197,msheas!D$1:D$999,0),7)</f>
        <v>0</v>
      </c>
      <c r="F197" s="4">
        <f>INDEX(msheas!$1:1184,MATCH(A197,msheas!D$1:D$999,0),8)</f>
        <v>63</v>
      </c>
      <c r="G197" s="4">
        <f>INDEX(msheas!$1:1184,MATCH(A197,msheas!D$1:D$999,0),9)</f>
        <v>0</v>
      </c>
      <c r="H197" s="5">
        <f>INDEX(msheas!$1:1184,MATCH(A197,msheas!D$1:D$999,0),10)</f>
        <v>63</v>
      </c>
    </row>
    <row r="198" spans="1:8" ht="14.25" customHeight="1">
      <c r="A198" s="2" t="str">
        <f>msheas!D409</f>
        <v>11629北华航天工业学院</v>
      </c>
      <c r="B198" s="3" t="s">
        <v>1131</v>
      </c>
      <c r="C198" s="4">
        <f>INDEX(msheas!$1:1185,MATCH(A198,msheas!D$1:D$999,0),5)</f>
        <v>0</v>
      </c>
      <c r="D198" s="4">
        <f>INDEX(msheas!$1:1185,MATCH(A198,msheas!D$1:D$999,0),6)</f>
        <v>0</v>
      </c>
      <c r="E198" s="4">
        <f>INDEX(msheas!$1:1185,MATCH(A198,msheas!D$1:D$999,0),7)</f>
        <v>0</v>
      </c>
      <c r="F198" s="4">
        <f>INDEX(msheas!$1:1185,MATCH(A198,msheas!D$1:D$999,0),8)</f>
        <v>40</v>
      </c>
      <c r="G198" s="4">
        <f>INDEX(msheas!$1:1185,MATCH(A198,msheas!D$1:D$999,0),9)</f>
        <v>0</v>
      </c>
      <c r="H198" s="5">
        <f>INDEX(msheas!$1:1185,MATCH(A198,msheas!D$1:D$999,0),10)</f>
        <v>40</v>
      </c>
    </row>
    <row r="199" spans="1:8" ht="14.25" customHeight="1">
      <c r="A199" s="2" t="str">
        <f>msheas!D410</f>
        <v>11832河北经贸大学</v>
      </c>
      <c r="B199" s="3" t="s">
        <v>1132</v>
      </c>
      <c r="C199" s="4">
        <f>INDEX(msheas!$1:1186,MATCH(A199,msheas!D$1:D$999,0),5)</f>
        <v>0</v>
      </c>
      <c r="D199" s="4">
        <f>INDEX(msheas!$1:1186,MATCH(A199,msheas!D$1:D$999,0),6)</f>
        <v>0</v>
      </c>
      <c r="E199" s="4">
        <f>INDEX(msheas!$1:1186,MATCH(A199,msheas!D$1:D$999,0),7)</f>
        <v>0</v>
      </c>
      <c r="F199" s="4">
        <f>INDEX(msheas!$1:1186,MATCH(A199,msheas!D$1:D$999,0),8)</f>
        <v>540</v>
      </c>
      <c r="G199" s="4">
        <f>INDEX(msheas!$1:1186,MATCH(A199,msheas!D$1:D$999,0),9)</f>
        <v>265</v>
      </c>
      <c r="H199" s="5">
        <f>INDEX(msheas!$1:1186,MATCH(A199,msheas!D$1:D$999,0),10)</f>
        <v>275</v>
      </c>
    </row>
    <row r="200" spans="1:8" ht="14.25" customHeight="1">
      <c r="A200" s="2" t="str">
        <f>msheas!D575</f>
        <v>12784河北传媒学院</v>
      </c>
      <c r="B200" s="3" t="s">
        <v>1133</v>
      </c>
      <c r="C200" s="4">
        <f>INDEX(msheas!$1:1187,MATCH(A200,msheas!D$1:D$999,0),5)</f>
        <v>0</v>
      </c>
      <c r="D200" s="4">
        <f>INDEX(msheas!$1:1187,MATCH(A200,msheas!D$1:D$999,0),6)</f>
        <v>0</v>
      </c>
      <c r="E200" s="4">
        <f>INDEX(msheas!$1:1187,MATCH(A200,msheas!D$1:D$999,0),7)</f>
        <v>0</v>
      </c>
      <c r="F200" s="4">
        <f>INDEX(msheas!$1:1187,MATCH(A200,msheas!D$1:D$999,0),8)</f>
        <v>50</v>
      </c>
      <c r="G200" s="4">
        <f>INDEX(msheas!$1:1187,MATCH(A200,msheas!D$1:D$999,0),9)</f>
        <v>0</v>
      </c>
      <c r="H200" s="5">
        <f>INDEX(msheas!$1:1187,MATCH(A200,msheas!D$1:D$999,0),10)</f>
        <v>50</v>
      </c>
    </row>
    <row r="201" spans="2:8" ht="24.75" customHeight="1">
      <c r="B201" s="12" t="s">
        <v>1134</v>
      </c>
      <c r="C201" s="18">
        <f aca="true" t="shared" si="25" ref="C201:H201">SUM(C202:C212)</f>
        <v>499</v>
      </c>
      <c r="D201" s="18">
        <f t="shared" si="25"/>
        <v>499</v>
      </c>
      <c r="E201" s="18">
        <f t="shared" si="25"/>
        <v>0</v>
      </c>
      <c r="F201" s="18">
        <f t="shared" si="25"/>
        <v>9452</v>
      </c>
      <c r="G201" s="18">
        <f t="shared" si="25"/>
        <v>5741</v>
      </c>
      <c r="H201" s="19">
        <f t="shared" si="25"/>
        <v>3711</v>
      </c>
    </row>
    <row r="202" spans="1:8" ht="14.25" customHeight="1">
      <c r="A202" s="2" t="str">
        <f>msheas!D411</f>
        <v>10108山西大学</v>
      </c>
      <c r="B202" s="3" t="s">
        <v>1135</v>
      </c>
      <c r="C202" s="4">
        <f>INDEX(msheas!$1:1189,MATCH(A202,msheas!D$1:D$999,0),5)</f>
        <v>132</v>
      </c>
      <c r="D202" s="4">
        <f>INDEX(msheas!$1:1189,MATCH(A202,msheas!D$1:D$999,0),6)</f>
        <v>132</v>
      </c>
      <c r="E202" s="4">
        <f>INDEX(msheas!$1:1189,MATCH(A202,msheas!D$1:D$999,0),7)</f>
        <v>0</v>
      </c>
      <c r="F202" s="4">
        <f>INDEX(msheas!$1:1189,MATCH(A202,msheas!D$1:D$999,0),8)</f>
        <v>1660</v>
      </c>
      <c r="G202" s="4">
        <f>INDEX(msheas!$1:1189,MATCH(A202,msheas!D$1:D$999,0),9)</f>
        <v>1038</v>
      </c>
      <c r="H202" s="5">
        <f>INDEX(msheas!$1:1189,MATCH(A202,msheas!D$1:D$999,0),10)</f>
        <v>622</v>
      </c>
    </row>
    <row r="203" spans="1:8" ht="14.25" customHeight="1">
      <c r="A203" s="2" t="str">
        <f>msheas!D412</f>
        <v>10109太原科技大学</v>
      </c>
      <c r="B203" s="3" t="s">
        <v>1136</v>
      </c>
      <c r="C203" s="4">
        <f>INDEX(msheas!$1:1190,MATCH(A203,msheas!D$1:D$999,0),5)</f>
        <v>21</v>
      </c>
      <c r="D203" s="4">
        <f>INDEX(msheas!$1:1190,MATCH(A203,msheas!D$1:D$999,0),6)</f>
        <v>21</v>
      </c>
      <c r="E203" s="4">
        <f>INDEX(msheas!$1:1190,MATCH(A203,msheas!D$1:D$999,0),7)</f>
        <v>0</v>
      </c>
      <c r="F203" s="4">
        <f>INDEX(msheas!$1:1190,MATCH(A203,msheas!D$1:D$999,0),8)</f>
        <v>498</v>
      </c>
      <c r="G203" s="4">
        <f>INDEX(msheas!$1:1190,MATCH(A203,msheas!D$1:D$999,0),9)</f>
        <v>347</v>
      </c>
      <c r="H203" s="5">
        <f>INDEX(msheas!$1:1190,MATCH(A203,msheas!D$1:D$999,0),10)</f>
        <v>151</v>
      </c>
    </row>
    <row r="204" spans="1:8" ht="14.25" customHeight="1">
      <c r="A204" s="2" t="str">
        <f>msheas!D413</f>
        <v>10110中北大学</v>
      </c>
      <c r="B204" s="3" t="s">
        <v>1137</v>
      </c>
      <c r="C204" s="4">
        <f>INDEX(msheas!$1:1191,MATCH(A204,msheas!D$1:D$999,0),5)</f>
        <v>67</v>
      </c>
      <c r="D204" s="4">
        <f>INDEX(msheas!$1:1191,MATCH(A204,msheas!D$1:D$999,0),6)</f>
        <v>67</v>
      </c>
      <c r="E204" s="4">
        <f>INDEX(msheas!$1:1191,MATCH(A204,msheas!D$1:D$999,0),7)</f>
        <v>0</v>
      </c>
      <c r="F204" s="4">
        <f>INDEX(msheas!$1:1191,MATCH(A204,msheas!D$1:D$999,0),8)</f>
        <v>1065</v>
      </c>
      <c r="G204" s="4">
        <f>INDEX(msheas!$1:1191,MATCH(A204,msheas!D$1:D$999,0),9)</f>
        <v>726</v>
      </c>
      <c r="H204" s="5">
        <f>INDEX(msheas!$1:1191,MATCH(A204,msheas!D$1:D$999,0),10)</f>
        <v>339</v>
      </c>
    </row>
    <row r="205" spans="1:8" ht="14.25" customHeight="1">
      <c r="A205" s="2" t="str">
        <f>msheas!D414</f>
        <v>10112太原理工大学</v>
      </c>
      <c r="B205" s="3" t="s">
        <v>1138</v>
      </c>
      <c r="C205" s="4">
        <f>INDEX(msheas!$1:1192,MATCH(A205,msheas!D$1:D$999,0),5)</f>
        <v>131</v>
      </c>
      <c r="D205" s="4">
        <f>INDEX(msheas!$1:1192,MATCH(A205,msheas!D$1:D$999,0),6)</f>
        <v>131</v>
      </c>
      <c r="E205" s="4">
        <f>INDEX(msheas!$1:1192,MATCH(A205,msheas!D$1:D$999,0),7)</f>
        <v>0</v>
      </c>
      <c r="F205" s="4">
        <f>INDEX(msheas!$1:1192,MATCH(A205,msheas!D$1:D$999,0),8)</f>
        <v>1718</v>
      </c>
      <c r="G205" s="4">
        <f>INDEX(msheas!$1:1192,MATCH(A205,msheas!D$1:D$999,0),9)</f>
        <v>1093</v>
      </c>
      <c r="H205" s="5">
        <f>INDEX(msheas!$1:1192,MATCH(A205,msheas!D$1:D$999,0),10)</f>
        <v>625</v>
      </c>
    </row>
    <row r="206" spans="1:8" ht="14.25" customHeight="1">
      <c r="A206" s="2" t="str">
        <f>msheas!D415</f>
        <v>10113山西农业大学</v>
      </c>
      <c r="B206" s="3" t="s">
        <v>1139</v>
      </c>
      <c r="C206" s="4">
        <f>INDEX(msheas!$1:1193,MATCH(A206,msheas!D$1:D$999,0),5)</f>
        <v>44</v>
      </c>
      <c r="D206" s="4">
        <f>INDEX(msheas!$1:1193,MATCH(A206,msheas!D$1:D$999,0),6)</f>
        <v>44</v>
      </c>
      <c r="E206" s="4">
        <f>INDEX(msheas!$1:1193,MATCH(A206,msheas!D$1:D$999,0),7)</f>
        <v>0</v>
      </c>
      <c r="F206" s="4">
        <f>INDEX(msheas!$1:1193,MATCH(A206,msheas!D$1:D$999,0),8)</f>
        <v>484</v>
      </c>
      <c r="G206" s="4">
        <f>INDEX(msheas!$1:1193,MATCH(A206,msheas!D$1:D$999,0),9)</f>
        <v>394</v>
      </c>
      <c r="H206" s="5">
        <f>INDEX(msheas!$1:1193,MATCH(A206,msheas!D$1:D$999,0),10)</f>
        <v>90</v>
      </c>
    </row>
    <row r="207" spans="1:8" ht="14.25" customHeight="1">
      <c r="A207" s="2" t="str">
        <f>msheas!D416</f>
        <v>10114山西医科大学</v>
      </c>
      <c r="B207" s="3" t="s">
        <v>1140</v>
      </c>
      <c r="C207" s="4">
        <f>INDEX(msheas!$1:1194,MATCH(A207,msheas!D$1:D$999,0),5)</f>
        <v>54</v>
      </c>
      <c r="D207" s="4">
        <f>INDEX(msheas!$1:1194,MATCH(A207,msheas!D$1:D$999,0),6)</f>
        <v>54</v>
      </c>
      <c r="E207" s="4">
        <f>INDEX(msheas!$1:1194,MATCH(A207,msheas!D$1:D$999,0),7)</f>
        <v>0</v>
      </c>
      <c r="F207" s="4">
        <f>INDEX(msheas!$1:1194,MATCH(A207,msheas!D$1:D$999,0),8)</f>
        <v>1218</v>
      </c>
      <c r="G207" s="4">
        <f>INDEX(msheas!$1:1194,MATCH(A207,msheas!D$1:D$999,0),9)</f>
        <v>496</v>
      </c>
      <c r="H207" s="5">
        <f>INDEX(msheas!$1:1194,MATCH(A207,msheas!D$1:D$999,0),10)</f>
        <v>722</v>
      </c>
    </row>
    <row r="208" spans="1:8" ht="14.25" customHeight="1">
      <c r="A208" s="2" t="str">
        <f>msheas!D417</f>
        <v>10117长治医学院</v>
      </c>
      <c r="B208" s="3" t="s">
        <v>1141</v>
      </c>
      <c r="C208" s="4">
        <f>INDEX(msheas!$1:1195,MATCH(A208,msheas!D$1:D$999,0),5)</f>
        <v>0</v>
      </c>
      <c r="D208" s="4">
        <f>INDEX(msheas!$1:1195,MATCH(A208,msheas!D$1:D$999,0),6)</f>
        <v>0</v>
      </c>
      <c r="E208" s="4">
        <f>INDEX(msheas!$1:1195,MATCH(A208,msheas!D$1:D$999,0),7)</f>
        <v>0</v>
      </c>
      <c r="F208" s="4">
        <f>INDEX(msheas!$1:1195,MATCH(A208,msheas!D$1:D$999,0),8)</f>
        <v>31</v>
      </c>
      <c r="G208" s="4">
        <f>INDEX(msheas!$1:1195,MATCH(A208,msheas!D$1:D$999,0),9)</f>
        <v>0</v>
      </c>
      <c r="H208" s="5">
        <f>INDEX(msheas!$1:1195,MATCH(A208,msheas!D$1:D$999,0),10)</f>
        <v>31</v>
      </c>
    </row>
    <row r="209" spans="1:8" ht="14.25" customHeight="1">
      <c r="A209" s="2" t="str">
        <f>msheas!D418</f>
        <v>10118山西师范大学</v>
      </c>
      <c r="B209" s="15" t="s">
        <v>1142</v>
      </c>
      <c r="C209" s="16">
        <f>INDEX(msheas!$1:1196,MATCH(A209,msheas!D$1:D$999,0),5)</f>
        <v>23</v>
      </c>
      <c r="D209" s="16">
        <f>INDEX(msheas!$1:1196,MATCH(A209,msheas!D$1:D$999,0),6)</f>
        <v>23</v>
      </c>
      <c r="E209" s="16">
        <f>INDEX(msheas!$1:1196,MATCH(A209,msheas!D$1:D$999,0),7)</f>
        <v>0</v>
      </c>
      <c r="F209" s="16">
        <f>INDEX(msheas!$1:1196,MATCH(A209,msheas!D$1:D$999,0),8)</f>
        <v>1093</v>
      </c>
      <c r="G209" s="16">
        <f>INDEX(msheas!$1:1196,MATCH(A209,msheas!D$1:D$999,0),9)</f>
        <v>815</v>
      </c>
      <c r="H209" s="17">
        <f>INDEX(msheas!$1:1196,MATCH(A209,msheas!D$1:D$999,0),10)</f>
        <v>278</v>
      </c>
    </row>
    <row r="210" spans="1:8" ht="14.25" customHeight="1">
      <c r="A210" s="2" t="str">
        <f>msheas!D419</f>
        <v>10119太原师范学院</v>
      </c>
      <c r="B210" s="23" t="s">
        <v>1143</v>
      </c>
      <c r="C210" s="24">
        <f>INDEX(msheas!$1:1197,MATCH(A210,msheas!D$1:D$999,0),5)</f>
        <v>0</v>
      </c>
      <c r="D210" s="24">
        <f>INDEX(msheas!$1:1197,MATCH(A210,msheas!D$1:D$999,0),6)</f>
        <v>0</v>
      </c>
      <c r="E210" s="24">
        <f>INDEX(msheas!$1:1197,MATCH(A210,msheas!D$1:D$999,0),7)</f>
        <v>0</v>
      </c>
      <c r="F210" s="24">
        <f>INDEX(msheas!$1:1197,MATCH(A210,msheas!D$1:D$999,0),8)</f>
        <v>112</v>
      </c>
      <c r="G210" s="24">
        <f>INDEX(msheas!$1:1197,MATCH(A210,msheas!D$1:D$999,0),9)</f>
        <v>82</v>
      </c>
      <c r="H210" s="25">
        <f>INDEX(msheas!$1:1197,MATCH(A210,msheas!D$1:D$999,0),10)</f>
        <v>30</v>
      </c>
    </row>
    <row r="211" spans="1:8" ht="14.25" customHeight="1">
      <c r="A211" s="2" t="str">
        <f>msheas!D420</f>
        <v>10125山西财经大学</v>
      </c>
      <c r="B211" s="3" t="s">
        <v>1144</v>
      </c>
      <c r="C211" s="4">
        <f>INDEX(msheas!$1:1198,MATCH(A211,msheas!D$1:D$999,0),5)</f>
        <v>27</v>
      </c>
      <c r="D211" s="4">
        <f>INDEX(msheas!$1:1198,MATCH(A211,msheas!D$1:D$999,0),6)</f>
        <v>27</v>
      </c>
      <c r="E211" s="4">
        <f>INDEX(msheas!$1:1198,MATCH(A211,msheas!D$1:D$999,0),7)</f>
        <v>0</v>
      </c>
      <c r="F211" s="4">
        <f>INDEX(msheas!$1:1198,MATCH(A211,msheas!D$1:D$999,0),8)</f>
        <v>1343</v>
      </c>
      <c r="G211" s="4">
        <f>INDEX(msheas!$1:1198,MATCH(A211,msheas!D$1:D$999,0),9)</f>
        <v>626</v>
      </c>
      <c r="H211" s="5">
        <f>INDEX(msheas!$1:1198,MATCH(A211,msheas!D$1:D$999,0),10)</f>
        <v>717</v>
      </c>
    </row>
    <row r="212" spans="1:8" ht="14.25" customHeight="1">
      <c r="A212" s="2" t="str">
        <f>msheas!D229</f>
        <v>10809山西中医学院</v>
      </c>
      <c r="B212" s="3" t="s">
        <v>1145</v>
      </c>
      <c r="C212" s="4">
        <f>INDEX(msheas!$1:1199,MATCH(A212,msheas!D$1:D$999,0),5)</f>
        <v>0</v>
      </c>
      <c r="D212" s="4">
        <f>INDEX(msheas!$1:1199,MATCH(A212,msheas!D$1:D$999,0),6)</f>
        <v>0</v>
      </c>
      <c r="E212" s="4">
        <f>INDEX(msheas!$1:1199,MATCH(A212,msheas!D$1:D$999,0),7)</f>
        <v>0</v>
      </c>
      <c r="F212" s="4">
        <f>INDEX(msheas!$1:1199,MATCH(A212,msheas!D$1:D$999,0),8)</f>
        <v>230</v>
      </c>
      <c r="G212" s="4">
        <f>INDEX(msheas!$1:1199,MATCH(A212,msheas!D$1:D$999,0),9)</f>
        <v>124</v>
      </c>
      <c r="H212" s="5">
        <f>INDEX(msheas!$1:1199,MATCH(A212,msheas!D$1:D$999,0),10)</f>
        <v>106</v>
      </c>
    </row>
    <row r="213" spans="2:8" ht="24.75" customHeight="1">
      <c r="B213" s="12" t="s">
        <v>1146</v>
      </c>
      <c r="C213" s="18">
        <f aca="true" t="shared" si="26" ref="C213:H213">SUM(C214:C222)</f>
        <v>267</v>
      </c>
      <c r="D213" s="18">
        <f t="shared" si="26"/>
        <v>267</v>
      </c>
      <c r="E213" s="18">
        <f t="shared" si="26"/>
        <v>0</v>
      </c>
      <c r="F213" s="18">
        <f t="shared" si="26"/>
        <v>6084</v>
      </c>
      <c r="G213" s="18">
        <f t="shared" si="26"/>
        <v>3048</v>
      </c>
      <c r="H213" s="19">
        <f t="shared" si="26"/>
        <v>3036</v>
      </c>
    </row>
    <row r="214" spans="1:8" ht="14.25" customHeight="1">
      <c r="A214" s="2" t="str">
        <f>msheas!D398</f>
        <v>10126内蒙古大学</v>
      </c>
      <c r="B214" s="3" t="s">
        <v>1147</v>
      </c>
      <c r="C214" s="4">
        <f>INDEX(msheas!$1:1201,MATCH(A214,msheas!D$1:D$999,0),5)</f>
        <v>93</v>
      </c>
      <c r="D214" s="4">
        <f>INDEX(msheas!$1:1201,MATCH(A214,msheas!D$1:D$999,0),6)</f>
        <v>93</v>
      </c>
      <c r="E214" s="4">
        <f>INDEX(msheas!$1:1201,MATCH(A214,msheas!D$1:D$999,0),7)</f>
        <v>0</v>
      </c>
      <c r="F214" s="4">
        <f>INDEX(msheas!$1:1201,MATCH(A214,msheas!D$1:D$999,0),8)</f>
        <v>1595</v>
      </c>
      <c r="G214" s="4">
        <f>INDEX(msheas!$1:1201,MATCH(A214,msheas!D$1:D$999,0),9)</f>
        <v>788</v>
      </c>
      <c r="H214" s="5">
        <f>INDEX(msheas!$1:1201,MATCH(A214,msheas!D$1:D$999,0),10)</f>
        <v>807</v>
      </c>
    </row>
    <row r="215" spans="1:8" ht="14.25" customHeight="1">
      <c r="A215" s="2" t="str">
        <f>msheas!D399</f>
        <v>10127内蒙古科技大学</v>
      </c>
      <c r="B215" s="3" t="s">
        <v>1148</v>
      </c>
      <c r="C215" s="4">
        <f>INDEX(msheas!$1:1202,MATCH(A215,msheas!D$1:D$999,0),5)</f>
        <v>8</v>
      </c>
      <c r="D215" s="4">
        <f>INDEX(msheas!$1:1202,MATCH(A215,msheas!D$1:D$999,0),6)</f>
        <v>8</v>
      </c>
      <c r="E215" s="4">
        <f>INDEX(msheas!$1:1202,MATCH(A215,msheas!D$1:D$999,0),7)</f>
        <v>0</v>
      </c>
      <c r="F215" s="4">
        <f>INDEX(msheas!$1:1202,MATCH(A215,msheas!D$1:D$999,0),8)</f>
        <v>709</v>
      </c>
      <c r="G215" s="4">
        <f>INDEX(msheas!$1:1202,MATCH(A215,msheas!D$1:D$999,0),9)</f>
        <v>347</v>
      </c>
      <c r="H215" s="5">
        <f>INDEX(msheas!$1:1202,MATCH(A215,msheas!D$1:D$999,0),10)</f>
        <v>362</v>
      </c>
    </row>
    <row r="216" spans="1:8" ht="14.25" customHeight="1">
      <c r="A216" s="2" t="str">
        <f>msheas!D400</f>
        <v>10128内蒙古工业大学</v>
      </c>
      <c r="B216" s="3" t="s">
        <v>1149</v>
      </c>
      <c r="C216" s="4">
        <f>INDEX(msheas!$1:1203,MATCH(A216,msheas!D$1:D$999,0),5)</f>
        <v>34</v>
      </c>
      <c r="D216" s="4">
        <f>INDEX(msheas!$1:1203,MATCH(A216,msheas!D$1:D$999,0),6)</f>
        <v>34</v>
      </c>
      <c r="E216" s="4">
        <f>INDEX(msheas!$1:1203,MATCH(A216,msheas!D$1:D$999,0),7)</f>
        <v>0</v>
      </c>
      <c r="F216" s="4">
        <f>INDEX(msheas!$1:1203,MATCH(A216,msheas!D$1:D$999,0),8)</f>
        <v>782</v>
      </c>
      <c r="G216" s="4">
        <f>INDEX(msheas!$1:1203,MATCH(A216,msheas!D$1:D$999,0),9)</f>
        <v>367</v>
      </c>
      <c r="H216" s="5">
        <f>INDEX(msheas!$1:1203,MATCH(A216,msheas!D$1:D$999,0),10)</f>
        <v>415</v>
      </c>
    </row>
    <row r="217" spans="1:8" ht="14.25" customHeight="1">
      <c r="A217" s="2" t="str">
        <f>msheas!D401</f>
        <v>10129内蒙古农业大学</v>
      </c>
      <c r="B217" s="3" t="s">
        <v>1150</v>
      </c>
      <c r="C217" s="4">
        <f>INDEX(msheas!$1:1204,MATCH(A217,msheas!D$1:D$999,0),5)</f>
        <v>114</v>
      </c>
      <c r="D217" s="4">
        <f>INDEX(msheas!$1:1204,MATCH(A217,msheas!D$1:D$999,0),6)</f>
        <v>114</v>
      </c>
      <c r="E217" s="4">
        <f>INDEX(msheas!$1:1204,MATCH(A217,msheas!D$1:D$999,0),7)</f>
        <v>0</v>
      </c>
      <c r="F217" s="4">
        <f>INDEX(msheas!$1:1204,MATCH(A217,msheas!D$1:D$999,0),8)</f>
        <v>822</v>
      </c>
      <c r="G217" s="4">
        <f>INDEX(msheas!$1:1204,MATCH(A217,msheas!D$1:D$999,0),9)</f>
        <v>497</v>
      </c>
      <c r="H217" s="5">
        <f>INDEX(msheas!$1:1204,MATCH(A217,msheas!D$1:D$999,0),10)</f>
        <v>325</v>
      </c>
    </row>
    <row r="218" spans="1:8" ht="14.25" customHeight="1">
      <c r="A218" s="2" t="str">
        <f>msheas!D402</f>
        <v>10132内蒙古医科大学</v>
      </c>
      <c r="B218" s="3" t="s">
        <v>1151</v>
      </c>
      <c r="C218" s="4">
        <f>INDEX(msheas!$1:1205,MATCH(A218,msheas!D$1:D$999,0),5)</f>
        <v>0</v>
      </c>
      <c r="D218" s="4">
        <f>INDEX(msheas!$1:1205,MATCH(A218,msheas!D$1:D$999,0),6)</f>
        <v>0</v>
      </c>
      <c r="E218" s="4">
        <f>INDEX(msheas!$1:1205,MATCH(A218,msheas!D$1:D$999,0),7)</f>
        <v>0</v>
      </c>
      <c r="F218" s="4">
        <f>INDEX(msheas!$1:1205,MATCH(A218,msheas!D$1:D$999,0),8)</f>
        <v>511</v>
      </c>
      <c r="G218" s="4">
        <f>INDEX(msheas!$1:1205,MATCH(A218,msheas!D$1:D$999,0),9)</f>
        <v>227</v>
      </c>
      <c r="H218" s="5">
        <f>INDEX(msheas!$1:1205,MATCH(A218,msheas!D$1:D$999,0),10)</f>
        <v>284</v>
      </c>
    </row>
    <row r="219" spans="1:8" ht="14.25" customHeight="1">
      <c r="A219" s="2" t="str">
        <f>msheas!D421</f>
        <v>10135内蒙古师范大学</v>
      </c>
      <c r="B219" s="3" t="s">
        <v>1152</v>
      </c>
      <c r="C219" s="4">
        <f>INDEX(msheas!$1:1206,MATCH(A219,msheas!D$1:D$999,0),5)</f>
        <v>15</v>
      </c>
      <c r="D219" s="4">
        <f>INDEX(msheas!$1:1206,MATCH(A219,msheas!D$1:D$999,0),6)</f>
        <v>15</v>
      </c>
      <c r="E219" s="4">
        <f>INDEX(msheas!$1:1206,MATCH(A219,msheas!D$1:D$999,0),7)</f>
        <v>0</v>
      </c>
      <c r="F219" s="4">
        <f>INDEX(msheas!$1:1206,MATCH(A219,msheas!D$1:D$999,0),8)</f>
        <v>1177</v>
      </c>
      <c r="G219" s="4">
        <f>INDEX(msheas!$1:1206,MATCH(A219,msheas!D$1:D$999,0),9)</f>
        <v>600</v>
      </c>
      <c r="H219" s="5">
        <f>INDEX(msheas!$1:1206,MATCH(A219,msheas!D$1:D$999,0),10)</f>
        <v>577</v>
      </c>
    </row>
    <row r="220" spans="1:8" ht="14.25" customHeight="1">
      <c r="A220" s="2" t="str">
        <f>msheas!D422</f>
        <v>10136内蒙古民族大学</v>
      </c>
      <c r="B220" s="3" t="s">
        <v>1153</v>
      </c>
      <c r="C220" s="4">
        <f>INDEX(msheas!$1:1207,MATCH(A220,msheas!D$1:D$999,0),5)</f>
        <v>3</v>
      </c>
      <c r="D220" s="4">
        <f>INDEX(msheas!$1:1207,MATCH(A220,msheas!D$1:D$999,0),6)</f>
        <v>3</v>
      </c>
      <c r="E220" s="4">
        <f>INDEX(msheas!$1:1207,MATCH(A220,msheas!D$1:D$999,0),7)</f>
        <v>0</v>
      </c>
      <c r="F220" s="4">
        <f>INDEX(msheas!$1:1207,MATCH(A220,msheas!D$1:D$999,0),8)</f>
        <v>253</v>
      </c>
      <c r="G220" s="4">
        <f>INDEX(msheas!$1:1207,MATCH(A220,msheas!D$1:D$999,0),9)</f>
        <v>128</v>
      </c>
      <c r="H220" s="5">
        <f>INDEX(msheas!$1:1207,MATCH(A220,msheas!D$1:D$999,0),10)</f>
        <v>125</v>
      </c>
    </row>
    <row r="221" spans="1:8" ht="14.25" customHeight="1">
      <c r="A221" s="2" t="str">
        <f>msheas!D423</f>
        <v>10138赤峰学院</v>
      </c>
      <c r="B221" s="3" t="s">
        <v>1154</v>
      </c>
      <c r="C221" s="4">
        <f>INDEX(msheas!$1:1208,MATCH(A221,msheas!D$1:D$999,0),5)</f>
        <v>0</v>
      </c>
      <c r="D221" s="4">
        <f>INDEX(msheas!$1:1208,MATCH(A221,msheas!D$1:D$999,0),6)</f>
        <v>0</v>
      </c>
      <c r="E221" s="4">
        <f>INDEX(msheas!$1:1208,MATCH(A221,msheas!D$1:D$999,0),7)</f>
        <v>0</v>
      </c>
      <c r="F221" s="4">
        <f>INDEX(msheas!$1:1208,MATCH(A221,msheas!D$1:D$999,0),8)</f>
        <v>22</v>
      </c>
      <c r="G221" s="4">
        <f>INDEX(msheas!$1:1208,MATCH(A221,msheas!D$1:D$999,0),9)</f>
        <v>0</v>
      </c>
      <c r="H221" s="5">
        <f>INDEX(msheas!$1:1208,MATCH(A221,msheas!D$1:D$999,0),10)</f>
        <v>22</v>
      </c>
    </row>
    <row r="222" spans="1:8" ht="14.25" customHeight="1">
      <c r="A222" s="2" t="str">
        <f>msheas!D424</f>
        <v>10139内蒙古财经大学</v>
      </c>
      <c r="B222" s="3" t="s">
        <v>1155</v>
      </c>
      <c r="C222" s="4">
        <f>INDEX(msheas!$1:1209,MATCH(A222,msheas!D$1:D$999,0),5)</f>
        <v>0</v>
      </c>
      <c r="D222" s="4">
        <f>INDEX(msheas!$1:1209,MATCH(A222,msheas!D$1:D$999,0),6)</f>
        <v>0</v>
      </c>
      <c r="E222" s="4">
        <f>INDEX(msheas!$1:1209,MATCH(A222,msheas!D$1:D$999,0),7)</f>
        <v>0</v>
      </c>
      <c r="F222" s="4">
        <f>INDEX(msheas!$1:1209,MATCH(A222,msheas!D$1:D$999,0),8)</f>
        <v>213</v>
      </c>
      <c r="G222" s="4">
        <f>INDEX(msheas!$1:1209,MATCH(A222,msheas!D$1:D$999,0),9)</f>
        <v>94</v>
      </c>
      <c r="H222" s="5">
        <f>INDEX(msheas!$1:1209,MATCH(A222,msheas!D$1:D$999,0),10)</f>
        <v>119</v>
      </c>
    </row>
    <row r="223" spans="2:8" ht="24.75" customHeight="1">
      <c r="B223" s="12" t="s">
        <v>1156</v>
      </c>
      <c r="C223" s="18">
        <f aca="true" t="shared" si="27" ref="C223:H223">SUM(C224:C255)</f>
        <v>1290</v>
      </c>
      <c r="D223" s="18">
        <f t="shared" si="27"/>
        <v>1272</v>
      </c>
      <c r="E223" s="18">
        <f t="shared" si="27"/>
        <v>18</v>
      </c>
      <c r="F223" s="18">
        <f t="shared" si="27"/>
        <v>21173</v>
      </c>
      <c r="G223" s="18">
        <f t="shared" si="27"/>
        <v>11986</v>
      </c>
      <c r="H223" s="19">
        <f t="shared" si="27"/>
        <v>9187</v>
      </c>
    </row>
    <row r="224" spans="1:8" ht="14.25" customHeight="1">
      <c r="A224" s="2" t="str">
        <f>msheas!D425</f>
        <v>10140辽宁大学</v>
      </c>
      <c r="B224" s="3" t="s">
        <v>1157</v>
      </c>
      <c r="C224" s="4">
        <f>INDEX(msheas!$1:1211,MATCH(A224,msheas!D$1:D$999,0),5)</f>
        <v>136</v>
      </c>
      <c r="D224" s="4">
        <f>INDEX(msheas!$1:1211,MATCH(A224,msheas!D$1:D$999,0),6)</f>
        <v>136</v>
      </c>
      <c r="E224" s="4">
        <f>INDEX(msheas!$1:1211,MATCH(A224,msheas!D$1:D$999,0),7)</f>
        <v>0</v>
      </c>
      <c r="F224" s="4">
        <f>INDEX(msheas!$1:1211,MATCH(A224,msheas!D$1:D$999,0),8)</f>
        <v>2160</v>
      </c>
      <c r="G224" s="4">
        <f>INDEX(msheas!$1:1211,MATCH(A224,msheas!D$1:D$999,0),9)</f>
        <v>1125</v>
      </c>
      <c r="H224" s="5">
        <f>INDEX(msheas!$1:1211,MATCH(A224,msheas!D$1:D$999,0),10)</f>
        <v>1035</v>
      </c>
    </row>
    <row r="225" spans="1:8" ht="14.25" customHeight="1">
      <c r="A225" s="2" t="str">
        <f>msheas!D426</f>
        <v>10142沈阳工业大学</v>
      </c>
      <c r="B225" s="3" t="s">
        <v>1158</v>
      </c>
      <c r="C225" s="4">
        <f>INDEX(msheas!$1:1212,MATCH(A225,msheas!D$1:D$999,0),5)</f>
        <v>57</v>
      </c>
      <c r="D225" s="4">
        <f>INDEX(msheas!$1:1212,MATCH(A225,msheas!D$1:D$999,0),6)</f>
        <v>57</v>
      </c>
      <c r="E225" s="4">
        <f>INDEX(msheas!$1:1212,MATCH(A225,msheas!D$1:D$999,0),7)</f>
        <v>0</v>
      </c>
      <c r="F225" s="4">
        <f>INDEX(msheas!$1:1212,MATCH(A225,msheas!D$1:D$999,0),8)</f>
        <v>965</v>
      </c>
      <c r="G225" s="4">
        <f>INDEX(msheas!$1:1212,MATCH(A225,msheas!D$1:D$999,0),9)</f>
        <v>545</v>
      </c>
      <c r="H225" s="5">
        <f>INDEX(msheas!$1:1212,MATCH(A225,msheas!D$1:D$999,0),10)</f>
        <v>420</v>
      </c>
    </row>
    <row r="226" spans="1:8" ht="14.25" customHeight="1">
      <c r="A226" s="2" t="str">
        <f>msheas!D427</f>
        <v>10143沈阳航空航天大学</v>
      </c>
      <c r="B226" s="3" t="s">
        <v>1159</v>
      </c>
      <c r="C226" s="4">
        <f>INDEX(msheas!$1:1213,MATCH(A226,msheas!D$1:D$999,0),5)</f>
        <v>0</v>
      </c>
      <c r="D226" s="4">
        <f>INDEX(msheas!$1:1213,MATCH(A226,msheas!D$1:D$999,0),6)</f>
        <v>0</v>
      </c>
      <c r="E226" s="4">
        <f>INDEX(msheas!$1:1213,MATCH(A226,msheas!D$1:D$999,0),7)</f>
        <v>0</v>
      </c>
      <c r="F226" s="4">
        <f>INDEX(msheas!$1:1213,MATCH(A226,msheas!D$1:D$999,0),8)</f>
        <v>465</v>
      </c>
      <c r="G226" s="4">
        <f>INDEX(msheas!$1:1213,MATCH(A226,msheas!D$1:D$999,0),9)</f>
        <v>300</v>
      </c>
      <c r="H226" s="5">
        <f>INDEX(msheas!$1:1213,MATCH(A226,msheas!D$1:D$999,0),10)</f>
        <v>165</v>
      </c>
    </row>
    <row r="227" spans="1:8" ht="14.25" customHeight="1">
      <c r="A227" s="2" t="str">
        <f>msheas!D428</f>
        <v>10144沈阳理工大学</v>
      </c>
      <c r="B227" s="3" t="s">
        <v>1160</v>
      </c>
      <c r="C227" s="4">
        <f>INDEX(msheas!$1:1214,MATCH(A227,msheas!D$1:D$999,0),5)</f>
        <v>3</v>
      </c>
      <c r="D227" s="4">
        <f>INDEX(msheas!$1:1214,MATCH(A227,msheas!D$1:D$999,0),6)</f>
        <v>3</v>
      </c>
      <c r="E227" s="4">
        <f>INDEX(msheas!$1:1214,MATCH(A227,msheas!D$1:D$999,0),7)</f>
        <v>0</v>
      </c>
      <c r="F227" s="4">
        <f>INDEX(msheas!$1:1214,MATCH(A227,msheas!D$1:D$999,0),8)</f>
        <v>545</v>
      </c>
      <c r="G227" s="4">
        <f>INDEX(msheas!$1:1214,MATCH(A227,msheas!D$1:D$999,0),9)</f>
        <v>320</v>
      </c>
      <c r="H227" s="5">
        <f>INDEX(msheas!$1:1214,MATCH(A227,msheas!D$1:D$999,0),10)</f>
        <v>225</v>
      </c>
    </row>
    <row r="228" spans="1:8" ht="14.25" customHeight="1">
      <c r="A228" s="2" t="str">
        <f>msheas!D429</f>
        <v>10146辽宁科技大学</v>
      </c>
      <c r="B228" s="3" t="s">
        <v>1161</v>
      </c>
      <c r="C228" s="4">
        <f>INDEX(msheas!$1:1215,MATCH(A228,msheas!D$1:D$999,0),5)</f>
        <v>16</v>
      </c>
      <c r="D228" s="4">
        <f>INDEX(msheas!$1:1215,MATCH(A228,msheas!D$1:D$999,0),6)</f>
        <v>16</v>
      </c>
      <c r="E228" s="4">
        <f>INDEX(msheas!$1:1215,MATCH(A228,msheas!D$1:D$999,0),7)</f>
        <v>0</v>
      </c>
      <c r="F228" s="4">
        <f>INDEX(msheas!$1:1215,MATCH(A228,msheas!D$1:D$999,0),8)</f>
        <v>467</v>
      </c>
      <c r="G228" s="4">
        <f>INDEX(msheas!$1:1215,MATCH(A228,msheas!D$1:D$999,0),9)</f>
        <v>280</v>
      </c>
      <c r="H228" s="5">
        <f>INDEX(msheas!$1:1215,MATCH(A228,msheas!D$1:D$999,0),10)</f>
        <v>187</v>
      </c>
    </row>
    <row r="229" spans="1:8" ht="14.25" customHeight="1">
      <c r="A229" s="2" t="str">
        <f>msheas!D430</f>
        <v>10147辽宁工程技术大学</v>
      </c>
      <c r="B229" s="3" t="s">
        <v>1162</v>
      </c>
      <c r="C229" s="4">
        <f>INDEX(msheas!$1:1216,MATCH(A229,msheas!D$1:D$999,0),5)</f>
        <v>81</v>
      </c>
      <c r="D229" s="4">
        <f>INDEX(msheas!$1:1216,MATCH(A229,msheas!D$1:D$999,0),6)</f>
        <v>81</v>
      </c>
      <c r="E229" s="4">
        <f>INDEX(msheas!$1:1216,MATCH(A229,msheas!D$1:D$999,0),7)</f>
        <v>0</v>
      </c>
      <c r="F229" s="4">
        <f>INDEX(msheas!$1:1216,MATCH(A229,msheas!D$1:D$999,0),8)</f>
        <v>900</v>
      </c>
      <c r="G229" s="4">
        <f>INDEX(msheas!$1:1216,MATCH(A229,msheas!D$1:D$999,0),9)</f>
        <v>500</v>
      </c>
      <c r="H229" s="5">
        <f>INDEX(msheas!$1:1216,MATCH(A229,msheas!D$1:D$999,0),10)</f>
        <v>400</v>
      </c>
    </row>
    <row r="230" spans="1:8" ht="14.25" customHeight="1">
      <c r="A230" s="2" t="str">
        <f>msheas!D431</f>
        <v>10148辽宁石油化工大学</v>
      </c>
      <c r="B230" s="3" t="s">
        <v>1163</v>
      </c>
      <c r="C230" s="4">
        <f>INDEX(msheas!$1:1217,MATCH(A230,msheas!D$1:D$999,0),5)</f>
        <v>0</v>
      </c>
      <c r="D230" s="4">
        <f>INDEX(msheas!$1:1217,MATCH(A230,msheas!D$1:D$999,0),6)</f>
        <v>0</v>
      </c>
      <c r="E230" s="4">
        <f>INDEX(msheas!$1:1217,MATCH(A230,msheas!D$1:D$999,0),7)</f>
        <v>0</v>
      </c>
      <c r="F230" s="4">
        <f>INDEX(msheas!$1:1217,MATCH(A230,msheas!D$1:D$999,0),8)</f>
        <v>530</v>
      </c>
      <c r="G230" s="4">
        <f>INDEX(msheas!$1:1217,MATCH(A230,msheas!D$1:D$999,0),9)</f>
        <v>330</v>
      </c>
      <c r="H230" s="5">
        <f>INDEX(msheas!$1:1217,MATCH(A230,msheas!D$1:D$999,0),10)</f>
        <v>200</v>
      </c>
    </row>
    <row r="231" spans="1:8" ht="14.25" customHeight="1">
      <c r="A231" s="2" t="str">
        <f>msheas!D432</f>
        <v>10149沈阳化工大学</v>
      </c>
      <c r="B231" s="3" t="s">
        <v>1164</v>
      </c>
      <c r="C231" s="4">
        <f>INDEX(msheas!$1:1218,MATCH(A231,msheas!D$1:D$999,0),5)</f>
        <v>0</v>
      </c>
      <c r="D231" s="4">
        <f>INDEX(msheas!$1:1218,MATCH(A231,msheas!D$1:D$999,0),6)</f>
        <v>0</v>
      </c>
      <c r="E231" s="4">
        <f>INDEX(msheas!$1:1218,MATCH(A231,msheas!D$1:D$999,0),7)</f>
        <v>0</v>
      </c>
      <c r="F231" s="4">
        <f>INDEX(msheas!$1:1218,MATCH(A231,msheas!D$1:D$999,0),8)</f>
        <v>330</v>
      </c>
      <c r="G231" s="4">
        <f>INDEX(msheas!$1:1218,MATCH(A231,msheas!D$1:D$999,0),9)</f>
        <v>230</v>
      </c>
      <c r="H231" s="5">
        <f>INDEX(msheas!$1:1218,MATCH(A231,msheas!D$1:D$999,0),10)</f>
        <v>100</v>
      </c>
    </row>
    <row r="232" spans="1:8" ht="14.25" customHeight="1">
      <c r="A232" s="2" t="str">
        <f>msheas!D433</f>
        <v>10150大连交通大学</v>
      </c>
      <c r="B232" s="3" t="s">
        <v>1165</v>
      </c>
      <c r="C232" s="4">
        <f>INDEX(msheas!$1:1219,MATCH(A232,msheas!D$1:D$999,0),5)</f>
        <v>26</v>
      </c>
      <c r="D232" s="4">
        <f>INDEX(msheas!$1:1219,MATCH(A232,msheas!D$1:D$999,0),6)</f>
        <v>26</v>
      </c>
      <c r="E232" s="4">
        <f>INDEX(msheas!$1:1219,MATCH(A232,msheas!D$1:D$999,0),7)</f>
        <v>0</v>
      </c>
      <c r="F232" s="4">
        <f>INDEX(msheas!$1:1219,MATCH(A232,msheas!D$1:D$999,0),8)</f>
        <v>500</v>
      </c>
      <c r="G232" s="4">
        <f>INDEX(msheas!$1:1219,MATCH(A232,msheas!D$1:D$999,0),9)</f>
        <v>300</v>
      </c>
      <c r="H232" s="5">
        <f>INDEX(msheas!$1:1219,MATCH(A232,msheas!D$1:D$999,0),10)</f>
        <v>200</v>
      </c>
    </row>
    <row r="233" spans="1:8" ht="14.25" customHeight="1">
      <c r="A233" s="2" t="str">
        <f>msheas!D434</f>
        <v>10152大连工业大学</v>
      </c>
      <c r="B233" s="3" t="s">
        <v>1166</v>
      </c>
      <c r="C233" s="4">
        <f>INDEX(msheas!$1:1220,MATCH(A233,msheas!D$1:D$999,0),5)</f>
        <v>7</v>
      </c>
      <c r="D233" s="4">
        <f>INDEX(msheas!$1:1220,MATCH(A233,msheas!D$1:D$999,0),6)</f>
        <v>7</v>
      </c>
      <c r="E233" s="4">
        <f>INDEX(msheas!$1:1220,MATCH(A233,msheas!D$1:D$999,0),7)</f>
        <v>0</v>
      </c>
      <c r="F233" s="4">
        <f>INDEX(msheas!$1:1220,MATCH(A233,msheas!D$1:D$999,0),8)</f>
        <v>610</v>
      </c>
      <c r="G233" s="4">
        <f>INDEX(msheas!$1:1220,MATCH(A233,msheas!D$1:D$999,0),9)</f>
        <v>380</v>
      </c>
      <c r="H233" s="5">
        <f>INDEX(msheas!$1:1220,MATCH(A233,msheas!D$1:D$999,0),10)</f>
        <v>230</v>
      </c>
    </row>
    <row r="234" spans="1:8" ht="14.25" customHeight="1">
      <c r="A234" s="2" t="str">
        <f>msheas!D435</f>
        <v>10153沈阳建筑大学</v>
      </c>
      <c r="B234" s="3" t="s">
        <v>1167</v>
      </c>
      <c r="C234" s="4">
        <f>INDEX(msheas!$1:1221,MATCH(A234,msheas!D$1:D$999,0),5)</f>
        <v>11</v>
      </c>
      <c r="D234" s="4">
        <f>INDEX(msheas!$1:1221,MATCH(A234,msheas!D$1:D$999,0),6)</f>
        <v>11</v>
      </c>
      <c r="E234" s="4">
        <f>INDEX(msheas!$1:1221,MATCH(A234,msheas!D$1:D$999,0),7)</f>
        <v>0</v>
      </c>
      <c r="F234" s="4">
        <f>INDEX(msheas!$1:1221,MATCH(A234,msheas!D$1:D$999,0),8)</f>
        <v>730</v>
      </c>
      <c r="G234" s="4">
        <f>INDEX(msheas!$1:1221,MATCH(A234,msheas!D$1:D$999,0),9)</f>
        <v>424</v>
      </c>
      <c r="H234" s="5">
        <f>INDEX(msheas!$1:1221,MATCH(A234,msheas!D$1:D$999,0),10)</f>
        <v>306</v>
      </c>
    </row>
    <row r="235" spans="1:8" ht="14.25" customHeight="1">
      <c r="A235" s="2" t="str">
        <f>msheas!D436</f>
        <v>10154辽宁工业大学</v>
      </c>
      <c r="B235" s="3" t="s">
        <v>1168</v>
      </c>
      <c r="C235" s="4">
        <f>INDEX(msheas!$1:1222,MATCH(A235,msheas!D$1:D$999,0),5)</f>
        <v>0</v>
      </c>
      <c r="D235" s="4">
        <f>INDEX(msheas!$1:1222,MATCH(A235,msheas!D$1:D$999,0),6)</f>
        <v>0</v>
      </c>
      <c r="E235" s="4">
        <f>INDEX(msheas!$1:1222,MATCH(A235,msheas!D$1:D$999,0),7)</f>
        <v>0</v>
      </c>
      <c r="F235" s="4">
        <f>INDEX(msheas!$1:1222,MATCH(A235,msheas!D$1:D$999,0),8)</f>
        <v>240</v>
      </c>
      <c r="G235" s="4">
        <f>INDEX(msheas!$1:1222,MATCH(A235,msheas!D$1:D$999,0),9)</f>
        <v>180</v>
      </c>
      <c r="H235" s="5">
        <f>INDEX(msheas!$1:1222,MATCH(A235,msheas!D$1:D$999,0),10)</f>
        <v>60</v>
      </c>
    </row>
    <row r="236" spans="1:8" ht="14.25" customHeight="1">
      <c r="A236" s="2" t="str">
        <f>msheas!D437</f>
        <v>10157沈阳农业大学</v>
      </c>
      <c r="B236" s="3" t="s">
        <v>1169</v>
      </c>
      <c r="C236" s="4">
        <f>INDEX(msheas!$1:1223,MATCH(A236,msheas!D$1:D$999,0),5)</f>
        <v>137</v>
      </c>
      <c r="D236" s="4">
        <f>INDEX(msheas!$1:1223,MATCH(A236,msheas!D$1:D$999,0),6)</f>
        <v>137</v>
      </c>
      <c r="E236" s="4">
        <f>INDEX(msheas!$1:1223,MATCH(A236,msheas!D$1:D$999,0),7)</f>
        <v>0</v>
      </c>
      <c r="F236" s="4">
        <f>INDEX(msheas!$1:1223,MATCH(A236,msheas!D$1:D$999,0),8)</f>
        <v>860</v>
      </c>
      <c r="G236" s="4">
        <f>INDEX(msheas!$1:1223,MATCH(A236,msheas!D$1:D$999,0),9)</f>
        <v>600</v>
      </c>
      <c r="H236" s="5">
        <f>INDEX(msheas!$1:1223,MATCH(A236,msheas!D$1:D$999,0),10)</f>
        <v>260</v>
      </c>
    </row>
    <row r="237" spans="1:8" ht="14.25" customHeight="1">
      <c r="A237" s="2" t="str">
        <f>msheas!D438</f>
        <v>10158大连海洋大学</v>
      </c>
      <c r="B237" s="3" t="s">
        <v>1170</v>
      </c>
      <c r="C237" s="4">
        <f>INDEX(msheas!$1:1224,MATCH(A237,msheas!D$1:D$999,0),5)</f>
        <v>0</v>
      </c>
      <c r="D237" s="4">
        <f>INDEX(msheas!$1:1224,MATCH(A237,msheas!D$1:D$999,0),6)</f>
        <v>0</v>
      </c>
      <c r="E237" s="4">
        <f>INDEX(msheas!$1:1224,MATCH(A237,msheas!D$1:D$999,0),7)</f>
        <v>0</v>
      </c>
      <c r="F237" s="4">
        <f>INDEX(msheas!$1:1224,MATCH(A237,msheas!D$1:D$999,0),8)</f>
        <v>375</v>
      </c>
      <c r="G237" s="4">
        <f>INDEX(msheas!$1:1224,MATCH(A237,msheas!D$1:D$999,0),9)</f>
        <v>245</v>
      </c>
      <c r="H237" s="5">
        <f>INDEX(msheas!$1:1224,MATCH(A237,msheas!D$1:D$999,0),10)</f>
        <v>130</v>
      </c>
    </row>
    <row r="238" spans="1:8" ht="14.25" customHeight="1">
      <c r="A238" s="2" t="str">
        <f>msheas!D439</f>
        <v>10159中国医科大学</v>
      </c>
      <c r="B238" s="3" t="s">
        <v>1171</v>
      </c>
      <c r="C238" s="4">
        <f>INDEX(msheas!$1:1225,MATCH(A238,msheas!D$1:D$999,0),5)</f>
        <v>324</v>
      </c>
      <c r="D238" s="4">
        <f>INDEX(msheas!$1:1225,MATCH(A238,msheas!D$1:D$999,0),6)</f>
        <v>324</v>
      </c>
      <c r="E238" s="4">
        <f>INDEX(msheas!$1:1225,MATCH(A238,msheas!D$1:D$999,0),7)</f>
        <v>0</v>
      </c>
      <c r="F238" s="4">
        <f>INDEX(msheas!$1:1225,MATCH(A238,msheas!D$1:D$999,0),8)</f>
        <v>1280</v>
      </c>
      <c r="G238" s="4">
        <f>INDEX(msheas!$1:1225,MATCH(A238,msheas!D$1:D$999,0),9)</f>
        <v>530</v>
      </c>
      <c r="H238" s="5">
        <f>INDEX(msheas!$1:1225,MATCH(A238,msheas!D$1:D$999,0),10)</f>
        <v>750</v>
      </c>
    </row>
    <row r="239" spans="1:8" ht="14.25" customHeight="1">
      <c r="A239" s="2" t="str">
        <f>msheas!D230</f>
        <v>10160辽宁医学院</v>
      </c>
      <c r="B239" s="3" t="s">
        <v>1172</v>
      </c>
      <c r="C239" s="4">
        <f>INDEX(msheas!$1:1226,MATCH(A239,msheas!D$1:D$999,0),5)</f>
        <v>0</v>
      </c>
      <c r="D239" s="4">
        <f>INDEX(msheas!$1:1226,MATCH(A239,msheas!D$1:D$999,0),6)</f>
        <v>0</v>
      </c>
      <c r="E239" s="4">
        <f>INDEX(msheas!$1:1226,MATCH(A239,msheas!D$1:D$999,0),7)</f>
        <v>0</v>
      </c>
      <c r="F239" s="4">
        <f>INDEX(msheas!$1:1226,MATCH(A239,msheas!D$1:D$999,0),8)</f>
        <v>793</v>
      </c>
      <c r="G239" s="4">
        <f>INDEX(msheas!$1:1226,MATCH(A239,msheas!D$1:D$999,0),9)</f>
        <v>320</v>
      </c>
      <c r="H239" s="5">
        <f>INDEX(msheas!$1:1226,MATCH(A239,msheas!D$1:D$999,0),10)</f>
        <v>473</v>
      </c>
    </row>
    <row r="240" spans="1:8" ht="14.25" customHeight="1">
      <c r="A240" s="2" t="str">
        <f>msheas!D231</f>
        <v>10161大连医科大学</v>
      </c>
      <c r="B240" s="3" t="s">
        <v>1173</v>
      </c>
      <c r="C240" s="4">
        <f>INDEX(msheas!$1:1227,MATCH(A240,msheas!D$1:D$999,0),5)</f>
        <v>78</v>
      </c>
      <c r="D240" s="4">
        <f>INDEX(msheas!$1:1227,MATCH(A240,msheas!D$1:D$999,0),6)</f>
        <v>70</v>
      </c>
      <c r="E240" s="4">
        <f>INDEX(msheas!$1:1227,MATCH(A240,msheas!D$1:D$999,0),7)</f>
        <v>8</v>
      </c>
      <c r="F240" s="4">
        <f>INDEX(msheas!$1:1227,MATCH(A240,msheas!D$1:D$999,0),8)</f>
        <v>1182</v>
      </c>
      <c r="G240" s="4">
        <f>INDEX(msheas!$1:1227,MATCH(A240,msheas!D$1:D$999,0),9)</f>
        <v>460</v>
      </c>
      <c r="H240" s="5">
        <f>INDEX(msheas!$1:1227,MATCH(A240,msheas!D$1:D$999,0),10)</f>
        <v>722</v>
      </c>
    </row>
    <row r="241" spans="1:8" ht="14.25" customHeight="1">
      <c r="A241" s="2" t="str">
        <f>msheas!D232</f>
        <v>10162辽宁中医药大学</v>
      </c>
      <c r="B241" s="3" t="s">
        <v>1174</v>
      </c>
      <c r="C241" s="4">
        <f>INDEX(msheas!$1:1228,MATCH(A241,msheas!D$1:D$999,0),5)</f>
        <v>57</v>
      </c>
      <c r="D241" s="4">
        <f>INDEX(msheas!$1:1228,MATCH(A241,msheas!D$1:D$999,0),6)</f>
        <v>47</v>
      </c>
      <c r="E241" s="4">
        <f>INDEX(msheas!$1:1228,MATCH(A241,msheas!D$1:D$999,0),7)</f>
        <v>10</v>
      </c>
      <c r="F241" s="4">
        <f>INDEX(msheas!$1:1228,MATCH(A241,msheas!D$1:D$999,0),8)</f>
        <v>452</v>
      </c>
      <c r="G241" s="4">
        <f>INDEX(msheas!$1:1228,MATCH(A241,msheas!D$1:D$999,0),9)</f>
        <v>210</v>
      </c>
      <c r="H241" s="5">
        <f>INDEX(msheas!$1:1228,MATCH(A241,msheas!D$1:D$999,0),10)</f>
        <v>242</v>
      </c>
    </row>
    <row r="242" spans="1:8" ht="14.25" customHeight="1">
      <c r="A242" s="2" t="str">
        <f>msheas!D440</f>
        <v>10163沈阳药科大学</v>
      </c>
      <c r="B242" s="3" t="s">
        <v>1175</v>
      </c>
      <c r="C242" s="4">
        <f>INDEX(msheas!$1:1229,MATCH(A242,msheas!D$1:D$999,0),5)</f>
        <v>119</v>
      </c>
      <c r="D242" s="4">
        <f>INDEX(msheas!$1:1229,MATCH(A242,msheas!D$1:D$999,0),6)</f>
        <v>119</v>
      </c>
      <c r="E242" s="4">
        <f>INDEX(msheas!$1:1229,MATCH(A242,msheas!D$1:D$999,0),7)</f>
        <v>0</v>
      </c>
      <c r="F242" s="4">
        <f>INDEX(msheas!$1:1229,MATCH(A242,msheas!D$1:D$999,0),8)</f>
        <v>700</v>
      </c>
      <c r="G242" s="4">
        <f>INDEX(msheas!$1:1229,MATCH(A242,msheas!D$1:D$999,0),9)</f>
        <v>455</v>
      </c>
      <c r="H242" s="5">
        <f>INDEX(msheas!$1:1229,MATCH(A242,msheas!D$1:D$999,0),10)</f>
        <v>245</v>
      </c>
    </row>
    <row r="243" spans="1:8" ht="14.25" customHeight="1">
      <c r="A243" s="2" t="str">
        <f>msheas!D549</f>
        <v>10164沈阳医学院</v>
      </c>
      <c r="B243" s="3" t="s">
        <v>1176</v>
      </c>
      <c r="C243" s="4">
        <f>INDEX(msheas!$1:1230,MATCH(A243,msheas!D$1:D$999,0),5)</f>
        <v>0</v>
      </c>
      <c r="D243" s="4">
        <f>INDEX(msheas!$1:1230,MATCH(A243,msheas!D$1:D$999,0),6)</f>
        <v>0</v>
      </c>
      <c r="E243" s="4">
        <f>INDEX(msheas!$1:1230,MATCH(A243,msheas!D$1:D$999,0),7)</f>
        <v>0</v>
      </c>
      <c r="F243" s="4">
        <f>INDEX(msheas!$1:1230,MATCH(A243,msheas!D$1:D$999,0),8)</f>
        <v>50</v>
      </c>
      <c r="G243" s="4">
        <f>INDEX(msheas!$1:1230,MATCH(A243,msheas!D$1:D$999,0),9)</f>
        <v>30</v>
      </c>
      <c r="H243" s="5">
        <f>INDEX(msheas!$1:1230,MATCH(A243,msheas!D$1:D$999,0),10)</f>
        <v>20</v>
      </c>
    </row>
    <row r="244" spans="1:8" ht="14.25" customHeight="1">
      <c r="A244" s="2" t="str">
        <f>msheas!D441</f>
        <v>10165辽宁师范大学</v>
      </c>
      <c r="B244" s="3" t="s">
        <v>1177</v>
      </c>
      <c r="C244" s="4">
        <f>INDEX(msheas!$1:1231,MATCH(A244,msheas!D$1:D$999,0),5)</f>
        <v>64</v>
      </c>
      <c r="D244" s="4">
        <f>INDEX(msheas!$1:1231,MATCH(A244,msheas!D$1:D$999,0),6)</f>
        <v>64</v>
      </c>
      <c r="E244" s="4">
        <f>INDEX(msheas!$1:1231,MATCH(A244,msheas!D$1:D$999,0),7)</f>
        <v>0</v>
      </c>
      <c r="F244" s="4">
        <f>INDEX(msheas!$1:1231,MATCH(A244,msheas!D$1:D$999,0),8)</f>
        <v>1660</v>
      </c>
      <c r="G244" s="4">
        <f>INDEX(msheas!$1:1231,MATCH(A244,msheas!D$1:D$999,0),9)</f>
        <v>1200</v>
      </c>
      <c r="H244" s="5">
        <f>INDEX(msheas!$1:1231,MATCH(A244,msheas!D$1:D$999,0),10)</f>
        <v>460</v>
      </c>
    </row>
    <row r="245" spans="1:8" ht="14.25" customHeight="1">
      <c r="A245" s="2" t="str">
        <f>msheas!D442</f>
        <v>10166沈阳师范大学</v>
      </c>
      <c r="B245" s="3" t="s">
        <v>1178</v>
      </c>
      <c r="C245" s="4">
        <f>INDEX(msheas!$1:1232,MATCH(A245,msheas!D$1:D$999,0),5)</f>
        <v>0</v>
      </c>
      <c r="D245" s="4">
        <f>INDEX(msheas!$1:1232,MATCH(A245,msheas!D$1:D$999,0),6)</f>
        <v>0</v>
      </c>
      <c r="E245" s="4">
        <f>INDEX(msheas!$1:1232,MATCH(A245,msheas!D$1:D$999,0),7)</f>
        <v>0</v>
      </c>
      <c r="F245" s="4">
        <f>INDEX(msheas!$1:1232,MATCH(A245,msheas!D$1:D$999,0),8)</f>
        <v>1025</v>
      </c>
      <c r="G245" s="4">
        <f>INDEX(msheas!$1:1232,MATCH(A245,msheas!D$1:D$999,0),9)</f>
        <v>625</v>
      </c>
      <c r="H245" s="5">
        <f>INDEX(msheas!$1:1232,MATCH(A245,msheas!D$1:D$999,0),10)</f>
        <v>400</v>
      </c>
    </row>
    <row r="246" spans="1:8" ht="14.25" customHeight="1">
      <c r="A246" s="2" t="str">
        <f>msheas!D443</f>
        <v>10167渤海大学</v>
      </c>
      <c r="B246" s="3" t="s">
        <v>1179</v>
      </c>
      <c r="C246" s="4">
        <f>INDEX(msheas!$1:1233,MATCH(A246,msheas!D$1:D$999,0),5)</f>
        <v>0</v>
      </c>
      <c r="D246" s="4">
        <f>INDEX(msheas!$1:1233,MATCH(A246,msheas!D$1:D$999,0),6)</f>
        <v>0</v>
      </c>
      <c r="E246" s="4">
        <f>INDEX(msheas!$1:1233,MATCH(A246,msheas!D$1:D$999,0),7)</f>
        <v>0</v>
      </c>
      <c r="F246" s="4">
        <f>INDEX(msheas!$1:1233,MATCH(A246,msheas!D$1:D$999,0),8)</f>
        <v>720</v>
      </c>
      <c r="G246" s="4">
        <f>INDEX(msheas!$1:1233,MATCH(A246,msheas!D$1:D$999,0),9)</f>
        <v>417</v>
      </c>
      <c r="H246" s="5">
        <f>INDEX(msheas!$1:1233,MATCH(A246,msheas!D$1:D$999,0),10)</f>
        <v>303</v>
      </c>
    </row>
    <row r="247" spans="1:8" ht="14.25" customHeight="1">
      <c r="A247" s="2" t="str">
        <f>msheas!D553</f>
        <v>10169鞍山师范学院</v>
      </c>
      <c r="B247" s="3" t="s">
        <v>1180</v>
      </c>
      <c r="C247" s="4">
        <f>INDEX(msheas!$1:1234,MATCH(A247,msheas!D$1:D$999,0),5)</f>
        <v>0</v>
      </c>
      <c r="D247" s="4">
        <f>INDEX(msheas!$1:1234,MATCH(A247,msheas!D$1:D$999,0),6)</f>
        <v>0</v>
      </c>
      <c r="E247" s="4">
        <f>INDEX(msheas!$1:1234,MATCH(A247,msheas!D$1:D$999,0),7)</f>
        <v>0</v>
      </c>
      <c r="F247" s="4">
        <f>INDEX(msheas!$1:1234,MATCH(A247,msheas!D$1:D$999,0),8)</f>
        <v>45</v>
      </c>
      <c r="G247" s="4">
        <f>INDEX(msheas!$1:1234,MATCH(A247,msheas!D$1:D$999,0),9)</f>
        <v>0</v>
      </c>
      <c r="H247" s="5">
        <f>INDEX(msheas!$1:1234,MATCH(A247,msheas!D$1:D$999,0),10)</f>
        <v>45</v>
      </c>
    </row>
    <row r="248" spans="1:8" ht="14.25" customHeight="1">
      <c r="A248" s="2" t="str">
        <f>msheas!D444</f>
        <v>10172大连外国语大学</v>
      </c>
      <c r="B248" s="3" t="s">
        <v>1181</v>
      </c>
      <c r="C248" s="4">
        <f>INDEX(msheas!$1:1235,MATCH(A248,msheas!D$1:D$999,0),5)</f>
        <v>3</v>
      </c>
      <c r="D248" s="4">
        <f>INDEX(msheas!$1:1235,MATCH(A248,msheas!D$1:D$999,0),6)</f>
        <v>3</v>
      </c>
      <c r="E248" s="4">
        <f>INDEX(msheas!$1:1235,MATCH(A248,msheas!D$1:D$999,0),7)</f>
        <v>0</v>
      </c>
      <c r="F248" s="4">
        <f>INDEX(msheas!$1:1235,MATCH(A248,msheas!D$1:D$999,0),8)</f>
        <v>357</v>
      </c>
      <c r="G248" s="4">
        <f>INDEX(msheas!$1:1235,MATCH(A248,msheas!D$1:D$999,0),9)</f>
        <v>200</v>
      </c>
      <c r="H248" s="5">
        <f>INDEX(msheas!$1:1235,MATCH(A248,msheas!D$1:D$999,0),10)</f>
        <v>157</v>
      </c>
    </row>
    <row r="249" spans="1:8" ht="14.25" customHeight="1">
      <c r="A249" s="2" t="str">
        <f>msheas!D445</f>
        <v>10173东北财经大学</v>
      </c>
      <c r="B249" s="3" t="s">
        <v>1182</v>
      </c>
      <c r="C249" s="4">
        <f>INDEX(msheas!$1:1236,MATCH(A249,msheas!D$1:D$999,0),5)</f>
        <v>168</v>
      </c>
      <c r="D249" s="4">
        <f>INDEX(msheas!$1:1236,MATCH(A249,msheas!D$1:D$999,0),6)</f>
        <v>168</v>
      </c>
      <c r="E249" s="4">
        <f>INDEX(msheas!$1:1236,MATCH(A249,msheas!D$1:D$999,0),7)</f>
        <v>0</v>
      </c>
      <c r="F249" s="4">
        <f>INDEX(msheas!$1:1236,MATCH(A249,msheas!D$1:D$999,0),8)</f>
        <v>1920</v>
      </c>
      <c r="G249" s="4">
        <f>INDEX(msheas!$1:1236,MATCH(A249,msheas!D$1:D$999,0),9)</f>
        <v>1025</v>
      </c>
      <c r="H249" s="5">
        <f>INDEX(msheas!$1:1236,MATCH(A249,msheas!D$1:D$999,0),10)</f>
        <v>895</v>
      </c>
    </row>
    <row r="250" spans="1:8" ht="14.25" customHeight="1">
      <c r="A250" s="2" t="str">
        <f>msheas!D233</f>
        <v>10176沈阳体育学院</v>
      </c>
      <c r="B250" s="3" t="s">
        <v>1183</v>
      </c>
      <c r="C250" s="4">
        <f>INDEX(msheas!$1:1237,MATCH(A250,msheas!D$1:D$999,0),5)</f>
        <v>0</v>
      </c>
      <c r="D250" s="4">
        <f>INDEX(msheas!$1:1237,MATCH(A250,msheas!D$1:D$999,0),6)</f>
        <v>0</v>
      </c>
      <c r="E250" s="4">
        <f>INDEX(msheas!$1:1237,MATCH(A250,msheas!D$1:D$999,0),7)</f>
        <v>0</v>
      </c>
      <c r="F250" s="4">
        <f>INDEX(msheas!$1:1237,MATCH(A250,msheas!D$1:D$999,0),8)</f>
        <v>260</v>
      </c>
      <c r="G250" s="4">
        <f>INDEX(msheas!$1:1237,MATCH(A250,msheas!D$1:D$999,0),9)</f>
        <v>130</v>
      </c>
      <c r="H250" s="5">
        <f>INDEX(msheas!$1:1237,MATCH(A250,msheas!D$1:D$999,0),10)</f>
        <v>130</v>
      </c>
    </row>
    <row r="251" spans="1:8" ht="14.25" customHeight="1">
      <c r="A251" s="2" t="str">
        <f>msheas!D446</f>
        <v>10177沈阳音乐学院</v>
      </c>
      <c r="B251" s="3" t="s">
        <v>1184</v>
      </c>
      <c r="C251" s="4">
        <f>INDEX(msheas!$1:1238,MATCH(A251,msheas!D$1:D$999,0),5)</f>
        <v>0</v>
      </c>
      <c r="D251" s="4">
        <f>INDEX(msheas!$1:1238,MATCH(A251,msheas!D$1:D$999,0),6)</f>
        <v>0</v>
      </c>
      <c r="E251" s="4">
        <f>INDEX(msheas!$1:1238,MATCH(A251,msheas!D$1:D$999,0),7)</f>
        <v>0</v>
      </c>
      <c r="F251" s="4">
        <f>INDEX(msheas!$1:1238,MATCH(A251,msheas!D$1:D$999,0),8)</f>
        <v>146</v>
      </c>
      <c r="G251" s="4">
        <f>INDEX(msheas!$1:1238,MATCH(A251,msheas!D$1:D$999,0),9)</f>
        <v>80</v>
      </c>
      <c r="H251" s="5">
        <f>INDEX(msheas!$1:1238,MATCH(A251,msheas!D$1:D$999,0),10)</f>
        <v>66</v>
      </c>
    </row>
    <row r="252" spans="1:8" ht="14.25" customHeight="1">
      <c r="A252" s="2" t="str">
        <f>msheas!D447</f>
        <v>10178鲁迅美术学院</v>
      </c>
      <c r="B252" s="3" t="s">
        <v>1185</v>
      </c>
      <c r="C252" s="4">
        <f>INDEX(msheas!$1:1239,MATCH(A252,msheas!D$1:D$999,0),5)</f>
        <v>0</v>
      </c>
      <c r="D252" s="4">
        <f>INDEX(msheas!$1:1239,MATCH(A252,msheas!D$1:D$999,0),6)</f>
        <v>0</v>
      </c>
      <c r="E252" s="4">
        <f>INDEX(msheas!$1:1239,MATCH(A252,msheas!D$1:D$999,0),7)</f>
        <v>0</v>
      </c>
      <c r="F252" s="4">
        <f>INDEX(msheas!$1:1239,MATCH(A252,msheas!D$1:D$999,0),8)</f>
        <v>186</v>
      </c>
      <c r="G252" s="4">
        <f>INDEX(msheas!$1:1239,MATCH(A252,msheas!D$1:D$999,0),9)</f>
        <v>115</v>
      </c>
      <c r="H252" s="5">
        <f>INDEX(msheas!$1:1239,MATCH(A252,msheas!D$1:D$999,0),10)</f>
        <v>71</v>
      </c>
    </row>
    <row r="253" spans="1:8" ht="14.25" customHeight="1">
      <c r="A253" s="2" t="str">
        <f>msheas!D554</f>
        <v>11035沈阳大学</v>
      </c>
      <c r="B253" s="15" t="s">
        <v>1186</v>
      </c>
      <c r="C253" s="16">
        <f>INDEX(msheas!$1:1240,MATCH(A253,msheas!D$1:D$999,0),5)</f>
        <v>3</v>
      </c>
      <c r="D253" s="16">
        <f>INDEX(msheas!$1:1240,MATCH(A253,msheas!D$1:D$999,0),6)</f>
        <v>3</v>
      </c>
      <c r="E253" s="16">
        <f>INDEX(msheas!$1:1240,MATCH(A253,msheas!D$1:D$999,0),7)</f>
        <v>0</v>
      </c>
      <c r="F253" s="16">
        <f>INDEX(msheas!$1:1240,MATCH(A253,msheas!D$1:D$999,0),8)</f>
        <v>255</v>
      </c>
      <c r="G253" s="16">
        <f>INDEX(msheas!$1:1240,MATCH(A253,msheas!D$1:D$999,0),9)</f>
        <v>130</v>
      </c>
      <c r="H253" s="17">
        <f>INDEX(msheas!$1:1240,MATCH(A253,msheas!D$1:D$999,0),10)</f>
        <v>125</v>
      </c>
    </row>
    <row r="254" spans="1:8" ht="14.25" customHeight="1">
      <c r="A254" s="2" t="str">
        <f>msheas!D555</f>
        <v>11258大连大学</v>
      </c>
      <c r="B254" s="23" t="s">
        <v>1187</v>
      </c>
      <c r="C254" s="24">
        <f>INDEX(msheas!$1:1241,MATCH(A254,msheas!D$1:D$999,0),5)</f>
        <v>0</v>
      </c>
      <c r="D254" s="24">
        <f>INDEX(msheas!$1:1241,MATCH(A254,msheas!D$1:D$999,0),6)</f>
        <v>0</v>
      </c>
      <c r="E254" s="24">
        <f>INDEX(msheas!$1:1241,MATCH(A254,msheas!D$1:D$999,0),7)</f>
        <v>0</v>
      </c>
      <c r="F254" s="24">
        <f>INDEX(msheas!$1:1241,MATCH(A254,msheas!D$1:D$999,0),8)</f>
        <v>385</v>
      </c>
      <c r="G254" s="24">
        <f>INDEX(msheas!$1:1241,MATCH(A254,msheas!D$1:D$999,0),9)</f>
        <v>300</v>
      </c>
      <c r="H254" s="25">
        <f>INDEX(msheas!$1:1241,MATCH(A254,msheas!D$1:D$999,0),10)</f>
        <v>85</v>
      </c>
    </row>
    <row r="255" spans="1:8" ht="14.25" customHeight="1">
      <c r="A255" s="2" t="str">
        <f>msheas!D448</f>
        <v>11632沈阳工程学院</v>
      </c>
      <c r="B255" s="3" t="s">
        <v>1188</v>
      </c>
      <c r="C255" s="4">
        <f>INDEX(msheas!$1:1242,MATCH(A255,msheas!D$1:D$999,0),5)</f>
        <v>0</v>
      </c>
      <c r="D255" s="4">
        <f>INDEX(msheas!$1:1242,MATCH(A255,msheas!D$1:D$999,0),6)</f>
        <v>0</v>
      </c>
      <c r="E255" s="4">
        <f>INDEX(msheas!$1:1242,MATCH(A255,msheas!D$1:D$999,0),7)</f>
        <v>0</v>
      </c>
      <c r="F255" s="4">
        <f>INDEX(msheas!$1:1242,MATCH(A255,msheas!D$1:D$999,0),8)</f>
        <v>80</v>
      </c>
      <c r="G255" s="4">
        <f>INDEX(msheas!$1:1242,MATCH(A255,msheas!D$1:D$999,0),9)</f>
        <v>0</v>
      </c>
      <c r="H255" s="5">
        <f>INDEX(msheas!$1:1242,MATCH(A255,msheas!D$1:D$999,0),10)</f>
        <v>80</v>
      </c>
    </row>
    <row r="256" spans="2:8" ht="24.75" customHeight="1">
      <c r="B256" s="12" t="s">
        <v>1189</v>
      </c>
      <c r="C256" s="18">
        <f aca="true" t="shared" si="28" ref="C256:H256">SUM(C257:C273)</f>
        <v>252</v>
      </c>
      <c r="D256" s="18">
        <f t="shared" si="28"/>
        <v>252</v>
      </c>
      <c r="E256" s="18">
        <f t="shared" si="28"/>
        <v>0</v>
      </c>
      <c r="F256" s="18">
        <f t="shared" si="28"/>
        <v>7904</v>
      </c>
      <c r="G256" s="18">
        <f t="shared" si="28"/>
        <v>4765</v>
      </c>
      <c r="H256" s="19">
        <f t="shared" si="28"/>
        <v>3139</v>
      </c>
    </row>
    <row r="257" spans="1:8" ht="14.25" customHeight="1">
      <c r="A257" s="2" t="str">
        <f>msheas!D449</f>
        <v>10184延边大学</v>
      </c>
      <c r="B257" s="3" t="s">
        <v>1190</v>
      </c>
      <c r="C257" s="4">
        <f>INDEX(msheas!$1:1244,MATCH(A257,msheas!D$1:D$999,0),5)</f>
        <v>57</v>
      </c>
      <c r="D257" s="4">
        <f>INDEX(msheas!$1:1244,MATCH(A257,msheas!D$1:D$999,0),6)</f>
        <v>57</v>
      </c>
      <c r="E257" s="4">
        <f>INDEX(msheas!$1:1244,MATCH(A257,msheas!D$1:D$999,0),7)</f>
        <v>0</v>
      </c>
      <c r="F257" s="4">
        <f>INDEX(msheas!$1:1244,MATCH(A257,msheas!D$1:D$999,0),8)</f>
        <v>1229</v>
      </c>
      <c r="G257" s="4">
        <f>INDEX(msheas!$1:1244,MATCH(A257,msheas!D$1:D$999,0),9)</f>
        <v>748</v>
      </c>
      <c r="H257" s="5">
        <f>INDEX(msheas!$1:1244,MATCH(A257,msheas!D$1:D$999,0),10)</f>
        <v>481</v>
      </c>
    </row>
    <row r="258" spans="1:8" ht="14.25" customHeight="1">
      <c r="A258" s="2" t="str">
        <f>msheas!D450</f>
        <v>10186长春理工大学</v>
      </c>
      <c r="B258" s="3" t="s">
        <v>1191</v>
      </c>
      <c r="C258" s="4">
        <f>INDEX(msheas!$1:1245,MATCH(A258,msheas!D$1:D$999,0),5)</f>
        <v>82</v>
      </c>
      <c r="D258" s="4">
        <f>INDEX(msheas!$1:1245,MATCH(A258,msheas!D$1:D$999,0),6)</f>
        <v>82</v>
      </c>
      <c r="E258" s="4">
        <f>INDEX(msheas!$1:1245,MATCH(A258,msheas!D$1:D$999,0),7)</f>
        <v>0</v>
      </c>
      <c r="F258" s="4">
        <f>INDEX(msheas!$1:1245,MATCH(A258,msheas!D$1:D$999,0),8)</f>
        <v>1158</v>
      </c>
      <c r="G258" s="4">
        <f>INDEX(msheas!$1:1245,MATCH(A258,msheas!D$1:D$999,0),9)</f>
        <v>973</v>
      </c>
      <c r="H258" s="5">
        <f>INDEX(msheas!$1:1245,MATCH(A258,msheas!D$1:D$999,0),10)</f>
        <v>185</v>
      </c>
    </row>
    <row r="259" spans="1:8" ht="14.25" customHeight="1">
      <c r="A259" s="2" t="str">
        <f>msheas!D451</f>
        <v>10188东北电力大学</v>
      </c>
      <c r="B259" s="3" t="s">
        <v>1192</v>
      </c>
      <c r="C259" s="4">
        <f>INDEX(msheas!$1:1246,MATCH(A259,msheas!D$1:D$999,0),5)</f>
        <v>10</v>
      </c>
      <c r="D259" s="4">
        <f>INDEX(msheas!$1:1246,MATCH(A259,msheas!D$1:D$999,0),6)</f>
        <v>10</v>
      </c>
      <c r="E259" s="4">
        <f>INDEX(msheas!$1:1246,MATCH(A259,msheas!D$1:D$999,0),7)</f>
        <v>0</v>
      </c>
      <c r="F259" s="4">
        <f>INDEX(msheas!$1:1246,MATCH(A259,msheas!D$1:D$999,0),8)</f>
        <v>660</v>
      </c>
      <c r="G259" s="4">
        <f>INDEX(msheas!$1:1246,MATCH(A259,msheas!D$1:D$999,0),9)</f>
        <v>445</v>
      </c>
      <c r="H259" s="5">
        <f>INDEX(msheas!$1:1246,MATCH(A259,msheas!D$1:D$999,0),10)</f>
        <v>215</v>
      </c>
    </row>
    <row r="260" spans="1:8" ht="14.25" customHeight="1">
      <c r="A260" s="2" t="str">
        <f>msheas!D452</f>
        <v>10190长春工业大学</v>
      </c>
      <c r="B260" s="3" t="s">
        <v>1193</v>
      </c>
      <c r="C260" s="4">
        <f>INDEX(msheas!$1:1247,MATCH(A260,msheas!D$1:D$999,0),5)</f>
        <v>11</v>
      </c>
      <c r="D260" s="4">
        <f>INDEX(msheas!$1:1247,MATCH(A260,msheas!D$1:D$999,0),6)</f>
        <v>11</v>
      </c>
      <c r="E260" s="4">
        <f>INDEX(msheas!$1:1247,MATCH(A260,msheas!D$1:D$999,0),7)</f>
        <v>0</v>
      </c>
      <c r="F260" s="4">
        <f>INDEX(msheas!$1:1247,MATCH(A260,msheas!D$1:D$999,0),8)</f>
        <v>662</v>
      </c>
      <c r="G260" s="4">
        <f>INDEX(msheas!$1:1247,MATCH(A260,msheas!D$1:D$999,0),9)</f>
        <v>485</v>
      </c>
      <c r="H260" s="5">
        <f>INDEX(msheas!$1:1247,MATCH(A260,msheas!D$1:D$999,0),10)</f>
        <v>177</v>
      </c>
    </row>
    <row r="261" spans="1:8" ht="14.25" customHeight="1">
      <c r="A261" s="2" t="str">
        <f>msheas!D453</f>
        <v>10191吉林建筑大学</v>
      </c>
      <c r="B261" s="3" t="s">
        <v>1194</v>
      </c>
      <c r="C261" s="4">
        <f>INDEX(msheas!$1:1248,MATCH(A261,msheas!D$1:D$999,0),5)</f>
        <v>0</v>
      </c>
      <c r="D261" s="4">
        <f>INDEX(msheas!$1:1248,MATCH(A261,msheas!D$1:D$999,0),6)</f>
        <v>0</v>
      </c>
      <c r="E261" s="4">
        <f>INDEX(msheas!$1:1248,MATCH(A261,msheas!D$1:D$999,0),7)</f>
        <v>0</v>
      </c>
      <c r="F261" s="4">
        <f>INDEX(msheas!$1:1248,MATCH(A261,msheas!D$1:D$999,0),8)</f>
        <v>286</v>
      </c>
      <c r="G261" s="4">
        <f>INDEX(msheas!$1:1248,MATCH(A261,msheas!D$1:D$999,0),9)</f>
        <v>85</v>
      </c>
      <c r="H261" s="5">
        <f>INDEX(msheas!$1:1248,MATCH(A261,msheas!D$1:D$999,0),10)</f>
        <v>201</v>
      </c>
    </row>
    <row r="262" spans="1:8" ht="14.25" customHeight="1">
      <c r="A262" s="2" t="str">
        <f>msheas!D454</f>
        <v>10192吉林化工学院</v>
      </c>
      <c r="B262" s="3" t="s">
        <v>1195</v>
      </c>
      <c r="C262" s="4">
        <f>INDEX(msheas!$1:1249,MATCH(A262,msheas!D$1:D$999,0),5)</f>
        <v>0</v>
      </c>
      <c r="D262" s="4">
        <f>INDEX(msheas!$1:1249,MATCH(A262,msheas!D$1:D$999,0),6)</f>
        <v>0</v>
      </c>
      <c r="E262" s="4">
        <f>INDEX(msheas!$1:1249,MATCH(A262,msheas!D$1:D$999,0),7)</f>
        <v>0</v>
      </c>
      <c r="F262" s="4">
        <f>INDEX(msheas!$1:1249,MATCH(A262,msheas!D$1:D$999,0),8)</f>
        <v>50</v>
      </c>
      <c r="G262" s="4">
        <f>INDEX(msheas!$1:1249,MATCH(A262,msheas!D$1:D$999,0),9)</f>
        <v>45</v>
      </c>
      <c r="H262" s="5">
        <f>INDEX(msheas!$1:1249,MATCH(A262,msheas!D$1:D$999,0),10)</f>
        <v>5</v>
      </c>
    </row>
    <row r="263" spans="1:8" ht="14.25" customHeight="1">
      <c r="A263" s="2" t="str">
        <f>msheas!D455</f>
        <v>10193吉林农业大学</v>
      </c>
      <c r="B263" s="3" t="s">
        <v>1196</v>
      </c>
      <c r="C263" s="4">
        <f>INDEX(msheas!$1:1250,MATCH(A263,msheas!D$1:D$999,0),5)</f>
        <v>64</v>
      </c>
      <c r="D263" s="4">
        <f>INDEX(msheas!$1:1250,MATCH(A263,msheas!D$1:D$999,0),6)</f>
        <v>64</v>
      </c>
      <c r="E263" s="4">
        <f>INDEX(msheas!$1:1250,MATCH(A263,msheas!D$1:D$999,0),7)</f>
        <v>0</v>
      </c>
      <c r="F263" s="4">
        <f>INDEX(msheas!$1:1250,MATCH(A263,msheas!D$1:D$999,0),8)</f>
        <v>861</v>
      </c>
      <c r="G263" s="4">
        <f>INDEX(msheas!$1:1250,MATCH(A263,msheas!D$1:D$999,0),9)</f>
        <v>668</v>
      </c>
      <c r="H263" s="5">
        <f>INDEX(msheas!$1:1250,MATCH(A263,msheas!D$1:D$999,0),10)</f>
        <v>193</v>
      </c>
    </row>
    <row r="264" spans="1:8" ht="14.25" customHeight="1">
      <c r="A264" s="2" t="str">
        <f>msheas!D456</f>
        <v>10199长春中医药大学</v>
      </c>
      <c r="B264" s="3" t="s">
        <v>1197</v>
      </c>
      <c r="C264" s="4">
        <f>INDEX(msheas!$1:1251,MATCH(A264,msheas!D$1:D$999,0),5)</f>
        <v>21</v>
      </c>
      <c r="D264" s="4">
        <f>INDEX(msheas!$1:1251,MATCH(A264,msheas!D$1:D$999,0),6)</f>
        <v>21</v>
      </c>
      <c r="E264" s="4">
        <f>INDEX(msheas!$1:1251,MATCH(A264,msheas!D$1:D$999,0),7)</f>
        <v>0</v>
      </c>
      <c r="F264" s="4">
        <f>INDEX(msheas!$1:1251,MATCH(A264,msheas!D$1:D$999,0),8)</f>
        <v>476</v>
      </c>
      <c r="G264" s="4">
        <f>INDEX(msheas!$1:1251,MATCH(A264,msheas!D$1:D$999,0),9)</f>
        <v>160</v>
      </c>
      <c r="H264" s="5">
        <f>INDEX(msheas!$1:1251,MATCH(A264,msheas!D$1:D$999,0),10)</f>
        <v>316</v>
      </c>
    </row>
    <row r="265" spans="1:8" ht="14.25" customHeight="1">
      <c r="A265" s="2" t="str">
        <f>msheas!D457</f>
        <v>10201北华大学</v>
      </c>
      <c r="B265" s="3" t="s">
        <v>1198</v>
      </c>
      <c r="C265" s="4">
        <f>INDEX(msheas!$1:1252,MATCH(A265,msheas!D$1:D$999,0),5)</f>
        <v>0</v>
      </c>
      <c r="D265" s="4">
        <f>INDEX(msheas!$1:1252,MATCH(A265,msheas!D$1:D$999,0),6)</f>
        <v>0</v>
      </c>
      <c r="E265" s="4">
        <f>INDEX(msheas!$1:1252,MATCH(A265,msheas!D$1:D$999,0),7)</f>
        <v>0</v>
      </c>
      <c r="F265" s="4">
        <f>INDEX(msheas!$1:1252,MATCH(A265,msheas!D$1:D$999,0),8)</f>
        <v>489</v>
      </c>
      <c r="G265" s="4">
        <f>INDEX(msheas!$1:1252,MATCH(A265,msheas!D$1:D$999,0),9)</f>
        <v>265</v>
      </c>
      <c r="H265" s="5">
        <f>INDEX(msheas!$1:1252,MATCH(A265,msheas!D$1:D$999,0),10)</f>
        <v>224</v>
      </c>
    </row>
    <row r="266" spans="1:8" ht="14.25" customHeight="1">
      <c r="A266" s="2" t="str">
        <f>msheas!D458</f>
        <v>10203吉林师范大学</v>
      </c>
      <c r="B266" s="3" t="s">
        <v>1199</v>
      </c>
      <c r="C266" s="4">
        <f>INDEX(msheas!$1:1253,MATCH(A266,msheas!D$1:D$999,0),5)</f>
        <v>4</v>
      </c>
      <c r="D266" s="4">
        <f>INDEX(msheas!$1:1253,MATCH(A266,msheas!D$1:D$999,0),6)</f>
        <v>4</v>
      </c>
      <c r="E266" s="4">
        <f>INDEX(msheas!$1:1253,MATCH(A266,msheas!D$1:D$999,0),7)</f>
        <v>0</v>
      </c>
      <c r="F266" s="4">
        <f>INDEX(msheas!$1:1253,MATCH(A266,msheas!D$1:D$999,0),8)</f>
        <v>698</v>
      </c>
      <c r="G266" s="4">
        <f>INDEX(msheas!$1:1253,MATCH(A266,msheas!D$1:D$999,0),9)</f>
        <v>322</v>
      </c>
      <c r="H266" s="5">
        <f>INDEX(msheas!$1:1253,MATCH(A266,msheas!D$1:D$999,0),10)</f>
        <v>376</v>
      </c>
    </row>
    <row r="267" spans="1:8" ht="14.25" customHeight="1">
      <c r="A267" s="2" t="str">
        <f>msheas!D459</f>
        <v>10205长春师范大学</v>
      </c>
      <c r="B267" s="3" t="s">
        <v>1200</v>
      </c>
      <c r="C267" s="4">
        <f>INDEX(msheas!$1:1254,MATCH(A267,msheas!D$1:D$999,0),5)</f>
        <v>3</v>
      </c>
      <c r="D267" s="4">
        <f>INDEX(msheas!$1:1254,MATCH(A267,msheas!D$1:D$999,0),6)</f>
        <v>3</v>
      </c>
      <c r="E267" s="4">
        <f>INDEX(msheas!$1:1254,MATCH(A267,msheas!D$1:D$999,0),7)</f>
        <v>0</v>
      </c>
      <c r="F267" s="4">
        <f>INDEX(msheas!$1:1254,MATCH(A267,msheas!D$1:D$999,0),8)</f>
        <v>117</v>
      </c>
      <c r="G267" s="4">
        <f>INDEX(msheas!$1:1254,MATCH(A267,msheas!D$1:D$999,0),9)</f>
        <v>105</v>
      </c>
      <c r="H267" s="5">
        <f>INDEX(msheas!$1:1254,MATCH(A267,msheas!D$1:D$999,0),10)</f>
        <v>12</v>
      </c>
    </row>
    <row r="268" spans="1:8" ht="14.25" customHeight="1">
      <c r="A268" s="2" t="str">
        <f>msheas!D460</f>
        <v>10207吉林财经大学</v>
      </c>
      <c r="B268" s="3" t="s">
        <v>1201</v>
      </c>
      <c r="C268" s="4">
        <f>INDEX(msheas!$1:1255,MATCH(A268,msheas!D$1:D$999,0),5)</f>
        <v>0</v>
      </c>
      <c r="D268" s="4">
        <f>INDEX(msheas!$1:1255,MATCH(A268,msheas!D$1:D$999,0),6)</f>
        <v>0</v>
      </c>
      <c r="E268" s="4">
        <f>INDEX(msheas!$1:1255,MATCH(A268,msheas!D$1:D$999,0),7)</f>
        <v>0</v>
      </c>
      <c r="F268" s="4">
        <f>INDEX(msheas!$1:1255,MATCH(A268,msheas!D$1:D$999,0),8)</f>
        <v>620</v>
      </c>
      <c r="G268" s="4">
        <f>INDEX(msheas!$1:1255,MATCH(A268,msheas!D$1:D$999,0),9)</f>
        <v>255</v>
      </c>
      <c r="H268" s="5">
        <f>INDEX(msheas!$1:1255,MATCH(A268,msheas!D$1:D$999,0),10)</f>
        <v>365</v>
      </c>
    </row>
    <row r="269" spans="1:8" ht="14.25" customHeight="1">
      <c r="A269" s="2" t="str">
        <f>msheas!D234</f>
        <v>10208吉林体育学院</v>
      </c>
      <c r="B269" s="3" t="s">
        <v>1202</v>
      </c>
      <c r="C269" s="4">
        <f>INDEX(msheas!$1:1256,MATCH(A269,msheas!D$1:D$999,0),5)</f>
        <v>0</v>
      </c>
      <c r="D269" s="4">
        <f>INDEX(msheas!$1:1256,MATCH(A269,msheas!D$1:D$999,0),6)</f>
        <v>0</v>
      </c>
      <c r="E269" s="4">
        <f>INDEX(msheas!$1:1256,MATCH(A269,msheas!D$1:D$999,0),7)</f>
        <v>0</v>
      </c>
      <c r="F269" s="4">
        <f>INDEX(msheas!$1:1256,MATCH(A269,msheas!D$1:D$999,0),8)</f>
        <v>125</v>
      </c>
      <c r="G269" s="4">
        <f>INDEX(msheas!$1:1256,MATCH(A269,msheas!D$1:D$999,0),9)</f>
        <v>45</v>
      </c>
      <c r="H269" s="5">
        <f>INDEX(msheas!$1:1256,MATCH(A269,msheas!D$1:D$999,0),10)</f>
        <v>80</v>
      </c>
    </row>
    <row r="270" spans="1:8" ht="14.25" customHeight="1">
      <c r="A270" s="2" t="str">
        <f>msheas!D461</f>
        <v>10209吉林艺术学院</v>
      </c>
      <c r="B270" s="3" t="s">
        <v>1203</v>
      </c>
      <c r="C270" s="4">
        <f>INDEX(msheas!$1:1257,MATCH(A270,msheas!D$1:D$999,0),5)</f>
        <v>0</v>
      </c>
      <c r="D270" s="4">
        <f>INDEX(msheas!$1:1257,MATCH(A270,msheas!D$1:D$999,0),6)</f>
        <v>0</v>
      </c>
      <c r="E270" s="4">
        <f>INDEX(msheas!$1:1257,MATCH(A270,msheas!D$1:D$999,0),7)</f>
        <v>0</v>
      </c>
      <c r="F270" s="4">
        <f>INDEX(msheas!$1:1257,MATCH(A270,msheas!D$1:D$999,0),8)</f>
        <v>290</v>
      </c>
      <c r="G270" s="4">
        <f>INDEX(msheas!$1:1257,MATCH(A270,msheas!D$1:D$999,0),9)</f>
        <v>120</v>
      </c>
      <c r="H270" s="5">
        <f>INDEX(msheas!$1:1257,MATCH(A270,msheas!D$1:D$999,0),10)</f>
        <v>170</v>
      </c>
    </row>
    <row r="271" spans="1:8" ht="14.25" customHeight="1">
      <c r="A271" s="2" t="str">
        <f>msheas!D571</f>
        <v>10964吉林华桥外国语学院</v>
      </c>
      <c r="B271" s="3" t="s">
        <v>1204</v>
      </c>
      <c r="C271" s="4">
        <f>INDEX(msheas!$1:1258,MATCH(A271,msheas!D$1:D$999,0),5)</f>
        <v>0</v>
      </c>
      <c r="D271" s="4">
        <f>INDEX(msheas!$1:1258,MATCH(A271,msheas!D$1:D$999,0),6)</f>
        <v>0</v>
      </c>
      <c r="E271" s="4">
        <f>INDEX(msheas!$1:1258,MATCH(A271,msheas!D$1:D$999,0),7)</f>
        <v>0</v>
      </c>
      <c r="F271" s="4">
        <f>INDEX(msheas!$1:1258,MATCH(A271,msheas!D$1:D$999,0),8)</f>
        <v>70</v>
      </c>
      <c r="G271" s="4">
        <f>INDEX(msheas!$1:1258,MATCH(A271,msheas!D$1:D$999,0),9)</f>
        <v>0</v>
      </c>
      <c r="H271" s="5">
        <f>INDEX(msheas!$1:1258,MATCH(A271,msheas!D$1:D$999,0),10)</f>
        <v>70</v>
      </c>
    </row>
    <row r="272" spans="1:8" ht="14.25" customHeight="1">
      <c r="A272" s="2" t="str">
        <f>msheas!D462</f>
        <v>11437长春工程学院</v>
      </c>
      <c r="B272" s="3" t="s">
        <v>1205</v>
      </c>
      <c r="C272" s="4">
        <f>INDEX(msheas!$1:1259,MATCH(A272,msheas!D$1:D$999,0),5)</f>
        <v>0</v>
      </c>
      <c r="D272" s="4">
        <f>INDEX(msheas!$1:1259,MATCH(A272,msheas!D$1:D$999,0),6)</f>
        <v>0</v>
      </c>
      <c r="E272" s="4">
        <f>INDEX(msheas!$1:1259,MATCH(A272,msheas!D$1:D$999,0),7)</f>
        <v>0</v>
      </c>
      <c r="F272" s="4">
        <f>INDEX(msheas!$1:1259,MATCH(A272,msheas!D$1:D$999,0),8)</f>
        <v>63</v>
      </c>
      <c r="G272" s="4">
        <f>INDEX(msheas!$1:1259,MATCH(A272,msheas!D$1:D$999,0),9)</f>
        <v>0</v>
      </c>
      <c r="H272" s="5">
        <f>INDEX(msheas!$1:1259,MATCH(A272,msheas!D$1:D$999,0),10)</f>
        <v>63</v>
      </c>
    </row>
    <row r="273" spans="1:8" ht="14.25" customHeight="1">
      <c r="A273" s="2" t="str">
        <f>msheas!D463</f>
        <v>11726长春大学</v>
      </c>
      <c r="B273" s="3" t="s">
        <v>1206</v>
      </c>
      <c r="C273" s="4">
        <f>INDEX(msheas!$1:1260,MATCH(A273,msheas!D$1:D$999,0),5)</f>
        <v>0</v>
      </c>
      <c r="D273" s="4">
        <f>INDEX(msheas!$1:1260,MATCH(A273,msheas!D$1:D$999,0),6)</f>
        <v>0</v>
      </c>
      <c r="E273" s="4">
        <f>INDEX(msheas!$1:1260,MATCH(A273,msheas!D$1:D$999,0),7)</f>
        <v>0</v>
      </c>
      <c r="F273" s="4">
        <f>INDEX(msheas!$1:1260,MATCH(A273,msheas!D$1:D$999,0),8)</f>
        <v>50</v>
      </c>
      <c r="G273" s="4">
        <f>INDEX(msheas!$1:1260,MATCH(A273,msheas!D$1:D$999,0),9)</f>
        <v>44</v>
      </c>
      <c r="H273" s="5">
        <f>INDEX(msheas!$1:1260,MATCH(A273,msheas!D$1:D$999,0),10)</f>
        <v>6</v>
      </c>
    </row>
    <row r="274" spans="2:8" ht="24.75" customHeight="1">
      <c r="B274" s="12" t="s">
        <v>1207</v>
      </c>
      <c r="C274" s="18">
        <f aca="true" t="shared" si="29" ref="C274:H274">SUM(C275:C290)</f>
        <v>805</v>
      </c>
      <c r="D274" s="18">
        <f t="shared" si="29"/>
        <v>805</v>
      </c>
      <c r="E274" s="18">
        <f t="shared" si="29"/>
        <v>0</v>
      </c>
      <c r="F274" s="18">
        <f t="shared" si="29"/>
        <v>10631</v>
      </c>
      <c r="G274" s="18">
        <f t="shared" si="29"/>
        <v>6325</v>
      </c>
      <c r="H274" s="19">
        <f t="shared" si="29"/>
        <v>4306</v>
      </c>
    </row>
    <row r="275" spans="1:8" ht="14.25" customHeight="1">
      <c r="A275" s="2" t="str">
        <f>msheas!D464</f>
        <v>10212黑龙江大学</v>
      </c>
      <c r="B275" s="3" t="s">
        <v>1208</v>
      </c>
      <c r="C275" s="4">
        <f>INDEX(msheas!$1:1262,MATCH(A275,msheas!D$1:D$999,0),5)</f>
        <v>84</v>
      </c>
      <c r="D275" s="4">
        <f>INDEX(msheas!$1:1262,MATCH(A275,msheas!D$1:D$999,0),6)</f>
        <v>84</v>
      </c>
      <c r="E275" s="4">
        <f>INDEX(msheas!$1:1262,MATCH(A275,msheas!D$1:D$999,0),7)</f>
        <v>0</v>
      </c>
      <c r="F275" s="4">
        <f>INDEX(msheas!$1:1262,MATCH(A275,msheas!D$1:D$999,0),8)</f>
        <v>1763</v>
      </c>
      <c r="G275" s="4">
        <f>INDEX(msheas!$1:1262,MATCH(A275,msheas!D$1:D$999,0),9)</f>
        <v>977</v>
      </c>
      <c r="H275" s="5">
        <f>INDEX(msheas!$1:1262,MATCH(A275,msheas!D$1:D$999,0),10)</f>
        <v>786</v>
      </c>
    </row>
    <row r="276" spans="1:8" ht="14.25" customHeight="1">
      <c r="A276" s="2" t="str">
        <f>msheas!D465</f>
        <v>10214哈尔滨理工大学</v>
      </c>
      <c r="B276" s="3" t="s">
        <v>1209</v>
      </c>
      <c r="C276" s="4">
        <f>INDEX(msheas!$1:1263,MATCH(A276,msheas!D$1:D$999,0),5)</f>
        <v>74</v>
      </c>
      <c r="D276" s="4">
        <f>INDEX(msheas!$1:1263,MATCH(A276,msheas!D$1:D$999,0),6)</f>
        <v>74</v>
      </c>
      <c r="E276" s="4">
        <f>INDEX(msheas!$1:1263,MATCH(A276,msheas!D$1:D$999,0),7)</f>
        <v>0</v>
      </c>
      <c r="F276" s="4">
        <f>INDEX(msheas!$1:1263,MATCH(A276,msheas!D$1:D$999,0),8)</f>
        <v>1038</v>
      </c>
      <c r="G276" s="4">
        <f>INDEX(msheas!$1:1263,MATCH(A276,msheas!D$1:D$999,0),9)</f>
        <v>620</v>
      </c>
      <c r="H276" s="5">
        <f>INDEX(msheas!$1:1263,MATCH(A276,msheas!D$1:D$999,0),10)</f>
        <v>418</v>
      </c>
    </row>
    <row r="277" spans="1:8" ht="14.25" customHeight="1">
      <c r="A277" s="2" t="str">
        <f>msheas!D466</f>
        <v>10219黑龙江科技大学</v>
      </c>
      <c r="B277" s="3" t="s">
        <v>1210</v>
      </c>
      <c r="C277" s="4">
        <f>INDEX(msheas!$1:1264,MATCH(A277,msheas!D$1:D$999,0),5)</f>
        <v>3</v>
      </c>
      <c r="D277" s="4">
        <f>INDEX(msheas!$1:1264,MATCH(A277,msheas!D$1:D$999,0),6)</f>
        <v>3</v>
      </c>
      <c r="E277" s="4">
        <f>INDEX(msheas!$1:1264,MATCH(A277,msheas!D$1:D$999,0),7)</f>
        <v>0</v>
      </c>
      <c r="F277" s="4">
        <f>INDEX(msheas!$1:1264,MATCH(A277,msheas!D$1:D$999,0),8)</f>
        <v>218</v>
      </c>
      <c r="G277" s="4">
        <f>INDEX(msheas!$1:1264,MATCH(A277,msheas!D$1:D$999,0),9)</f>
        <v>112</v>
      </c>
      <c r="H277" s="5">
        <f>INDEX(msheas!$1:1264,MATCH(A277,msheas!D$1:D$999,0),10)</f>
        <v>106</v>
      </c>
    </row>
    <row r="278" spans="1:8" ht="14.25" customHeight="1">
      <c r="A278" s="2" t="str">
        <f>msheas!D467</f>
        <v>10220东北石油大学</v>
      </c>
      <c r="B278" s="3" t="s">
        <v>1211</v>
      </c>
      <c r="C278" s="4">
        <f>INDEX(msheas!$1:1265,MATCH(A278,msheas!D$1:D$999,0),5)</f>
        <v>68</v>
      </c>
      <c r="D278" s="4">
        <f>INDEX(msheas!$1:1265,MATCH(A278,msheas!D$1:D$999,0),6)</f>
        <v>68</v>
      </c>
      <c r="E278" s="4">
        <f>INDEX(msheas!$1:1265,MATCH(A278,msheas!D$1:D$999,0),7)</f>
        <v>0</v>
      </c>
      <c r="F278" s="4">
        <f>INDEX(msheas!$1:1265,MATCH(A278,msheas!D$1:D$999,0),8)</f>
        <v>831</v>
      </c>
      <c r="G278" s="4">
        <f>INDEX(msheas!$1:1265,MATCH(A278,msheas!D$1:D$999,0),9)</f>
        <v>548</v>
      </c>
      <c r="H278" s="5">
        <f>INDEX(msheas!$1:1265,MATCH(A278,msheas!D$1:D$999,0),10)</f>
        <v>283</v>
      </c>
    </row>
    <row r="279" spans="1:8" ht="14.25" customHeight="1">
      <c r="A279" s="2" t="str">
        <f>msheas!D468</f>
        <v>10222佳木斯大学</v>
      </c>
      <c r="B279" s="3" t="s">
        <v>1212</v>
      </c>
      <c r="C279" s="4">
        <f>INDEX(msheas!$1:1266,MATCH(A279,msheas!D$1:D$999,0),5)</f>
        <v>9</v>
      </c>
      <c r="D279" s="4">
        <f>INDEX(msheas!$1:1266,MATCH(A279,msheas!D$1:D$999,0),6)</f>
        <v>9</v>
      </c>
      <c r="E279" s="4">
        <f>INDEX(msheas!$1:1266,MATCH(A279,msheas!D$1:D$999,0),7)</f>
        <v>0</v>
      </c>
      <c r="F279" s="4">
        <f>INDEX(msheas!$1:1266,MATCH(A279,msheas!D$1:D$999,0),8)</f>
        <v>484</v>
      </c>
      <c r="G279" s="4">
        <f>INDEX(msheas!$1:1266,MATCH(A279,msheas!D$1:D$999,0),9)</f>
        <v>292</v>
      </c>
      <c r="H279" s="5">
        <f>INDEX(msheas!$1:1266,MATCH(A279,msheas!D$1:D$999,0),10)</f>
        <v>192</v>
      </c>
    </row>
    <row r="280" spans="1:8" ht="14.25" customHeight="1">
      <c r="A280" s="2" t="str">
        <f>msheas!D235</f>
        <v>10223黑龙江八一农垦大学</v>
      </c>
      <c r="B280" s="3" t="s">
        <v>1213</v>
      </c>
      <c r="C280" s="4">
        <f>INDEX(msheas!$1:1267,MATCH(A280,msheas!D$1:D$999,0),5)</f>
        <v>17</v>
      </c>
      <c r="D280" s="4">
        <f>INDEX(msheas!$1:1267,MATCH(A280,msheas!D$1:D$999,0),6)</f>
        <v>17</v>
      </c>
      <c r="E280" s="4">
        <f>INDEX(msheas!$1:1267,MATCH(A280,msheas!D$1:D$999,0),7)</f>
        <v>0</v>
      </c>
      <c r="F280" s="4">
        <f>INDEX(msheas!$1:1267,MATCH(A280,msheas!D$1:D$999,0),8)</f>
        <v>322</v>
      </c>
      <c r="G280" s="4">
        <f>INDEX(msheas!$1:1267,MATCH(A280,msheas!D$1:D$999,0),9)</f>
        <v>180</v>
      </c>
      <c r="H280" s="5">
        <f>INDEX(msheas!$1:1267,MATCH(A280,msheas!D$1:D$999,0),10)</f>
        <v>142</v>
      </c>
    </row>
    <row r="281" spans="1:8" ht="14.25" customHeight="1">
      <c r="A281" s="2" t="str">
        <f>msheas!D469</f>
        <v>10224东北农业大学</v>
      </c>
      <c r="B281" s="3" t="s">
        <v>1214</v>
      </c>
      <c r="C281" s="4">
        <f>INDEX(msheas!$1:1268,MATCH(A281,msheas!D$1:D$999,0),5)</f>
        <v>152</v>
      </c>
      <c r="D281" s="4">
        <f>INDEX(msheas!$1:1268,MATCH(A281,msheas!D$1:D$999,0),6)</f>
        <v>152</v>
      </c>
      <c r="E281" s="4">
        <f>INDEX(msheas!$1:1268,MATCH(A281,msheas!D$1:D$999,0),7)</f>
        <v>0</v>
      </c>
      <c r="F281" s="4">
        <f>INDEX(msheas!$1:1268,MATCH(A281,msheas!D$1:D$999,0),8)</f>
        <v>1168</v>
      </c>
      <c r="G281" s="4">
        <f>INDEX(msheas!$1:1268,MATCH(A281,msheas!D$1:D$999,0),9)</f>
        <v>850</v>
      </c>
      <c r="H281" s="5">
        <f>INDEX(msheas!$1:1268,MATCH(A281,msheas!D$1:D$999,0),10)</f>
        <v>318</v>
      </c>
    </row>
    <row r="282" spans="1:8" ht="14.25" customHeight="1">
      <c r="A282" s="2" t="str">
        <f>msheas!D470</f>
        <v>10226哈尔滨医科大学</v>
      </c>
      <c r="B282" s="3" t="s">
        <v>1215</v>
      </c>
      <c r="C282" s="4">
        <f>INDEX(msheas!$1:1269,MATCH(A282,msheas!D$1:D$999,0),5)</f>
        <v>232</v>
      </c>
      <c r="D282" s="4">
        <f>INDEX(msheas!$1:1269,MATCH(A282,msheas!D$1:D$999,0),6)</f>
        <v>232</v>
      </c>
      <c r="E282" s="4">
        <f>INDEX(msheas!$1:1269,MATCH(A282,msheas!D$1:D$999,0),7)</f>
        <v>0</v>
      </c>
      <c r="F282" s="4">
        <f>INDEX(msheas!$1:1269,MATCH(A282,msheas!D$1:D$999,0),8)</f>
        <v>1480</v>
      </c>
      <c r="G282" s="4">
        <f>INDEX(msheas!$1:1269,MATCH(A282,msheas!D$1:D$999,0),9)</f>
        <v>684</v>
      </c>
      <c r="H282" s="5">
        <f>INDEX(msheas!$1:1269,MATCH(A282,msheas!D$1:D$999,0),10)</f>
        <v>796</v>
      </c>
    </row>
    <row r="283" spans="1:8" ht="14.25" customHeight="1">
      <c r="A283" s="2" t="str">
        <f>msheas!D471</f>
        <v>10228黑龙江中医药大学</v>
      </c>
      <c r="B283" s="3" t="s">
        <v>1216</v>
      </c>
      <c r="C283" s="4">
        <f>INDEX(msheas!$1:1270,MATCH(A283,msheas!D$1:D$999,0),5)</f>
        <v>83</v>
      </c>
      <c r="D283" s="4">
        <f>INDEX(msheas!$1:1270,MATCH(A283,msheas!D$1:D$999,0),6)</f>
        <v>83</v>
      </c>
      <c r="E283" s="4">
        <f>INDEX(msheas!$1:1270,MATCH(A283,msheas!D$1:D$999,0),7)</f>
        <v>0</v>
      </c>
      <c r="F283" s="4">
        <f>INDEX(msheas!$1:1270,MATCH(A283,msheas!D$1:D$999,0),8)</f>
        <v>583</v>
      </c>
      <c r="G283" s="4">
        <f>INDEX(msheas!$1:1270,MATCH(A283,msheas!D$1:D$999,0),9)</f>
        <v>273</v>
      </c>
      <c r="H283" s="5">
        <f>INDEX(msheas!$1:1270,MATCH(A283,msheas!D$1:D$999,0),10)</f>
        <v>310</v>
      </c>
    </row>
    <row r="284" spans="1:8" ht="14.25" customHeight="1">
      <c r="A284" s="2" t="str">
        <f>msheas!D472</f>
        <v>10229牡丹江医学院</v>
      </c>
      <c r="B284" s="3" t="s">
        <v>1217</v>
      </c>
      <c r="C284" s="4">
        <f>INDEX(msheas!$1:1271,MATCH(A284,msheas!D$1:D$999,0),5)</f>
        <v>0</v>
      </c>
      <c r="D284" s="4">
        <f>INDEX(msheas!$1:1271,MATCH(A284,msheas!D$1:D$999,0),6)</f>
        <v>0</v>
      </c>
      <c r="E284" s="4">
        <f>INDEX(msheas!$1:1271,MATCH(A284,msheas!D$1:D$999,0),7)</f>
        <v>0</v>
      </c>
      <c r="F284" s="4">
        <f>INDEX(msheas!$1:1271,MATCH(A284,msheas!D$1:D$999,0),8)</f>
        <v>80</v>
      </c>
      <c r="G284" s="4">
        <f>INDEX(msheas!$1:1271,MATCH(A284,msheas!D$1:D$999,0),9)</f>
        <v>46</v>
      </c>
      <c r="H284" s="5">
        <f>INDEX(msheas!$1:1271,MATCH(A284,msheas!D$1:D$999,0),10)</f>
        <v>34</v>
      </c>
    </row>
    <row r="285" spans="1:8" ht="14.25" customHeight="1">
      <c r="A285" s="2" t="str">
        <f>msheas!D473</f>
        <v>10231哈尔滨师范大学</v>
      </c>
      <c r="B285" s="3" t="s">
        <v>1218</v>
      </c>
      <c r="C285" s="4">
        <f>INDEX(msheas!$1:1272,MATCH(A285,msheas!D$1:D$999,0),5)</f>
        <v>59</v>
      </c>
      <c r="D285" s="4">
        <f>INDEX(msheas!$1:1272,MATCH(A285,msheas!D$1:D$999,0),6)</f>
        <v>59</v>
      </c>
      <c r="E285" s="4">
        <f>INDEX(msheas!$1:1272,MATCH(A285,msheas!D$1:D$999,0),7)</f>
        <v>0</v>
      </c>
      <c r="F285" s="4">
        <f>INDEX(msheas!$1:1272,MATCH(A285,msheas!D$1:D$999,0),8)</f>
        <v>1281</v>
      </c>
      <c r="G285" s="4">
        <f>INDEX(msheas!$1:1272,MATCH(A285,msheas!D$1:D$999,0),9)</f>
        <v>820</v>
      </c>
      <c r="H285" s="5">
        <f>INDEX(msheas!$1:1272,MATCH(A285,msheas!D$1:D$999,0),10)</f>
        <v>461</v>
      </c>
    </row>
    <row r="286" spans="1:8" ht="14.25" customHeight="1">
      <c r="A286" s="2" t="str">
        <f>msheas!D474</f>
        <v>10232齐齐哈尔大学</v>
      </c>
      <c r="B286" s="3" t="s">
        <v>1219</v>
      </c>
      <c r="C286" s="4">
        <f>INDEX(msheas!$1:1273,MATCH(A286,msheas!D$1:D$999,0),5)</f>
        <v>0</v>
      </c>
      <c r="D286" s="4">
        <f>INDEX(msheas!$1:1273,MATCH(A286,msheas!D$1:D$999,0),6)</f>
        <v>0</v>
      </c>
      <c r="E286" s="4">
        <f>INDEX(msheas!$1:1273,MATCH(A286,msheas!D$1:D$999,0),7)</f>
        <v>0</v>
      </c>
      <c r="F286" s="4">
        <f>INDEX(msheas!$1:1273,MATCH(A286,msheas!D$1:D$999,0),8)</f>
        <v>368</v>
      </c>
      <c r="G286" s="4">
        <f>INDEX(msheas!$1:1273,MATCH(A286,msheas!D$1:D$999,0),9)</f>
        <v>270</v>
      </c>
      <c r="H286" s="5">
        <f>INDEX(msheas!$1:1273,MATCH(A286,msheas!D$1:D$999,0),10)</f>
        <v>98</v>
      </c>
    </row>
    <row r="287" spans="1:8" ht="14.25" customHeight="1">
      <c r="A287" s="2" t="str">
        <f>msheas!D475</f>
        <v>10233牡丹江师范学院</v>
      </c>
      <c r="B287" s="3" t="s">
        <v>1220</v>
      </c>
      <c r="C287" s="4">
        <f>INDEX(msheas!$1:1274,MATCH(A287,msheas!D$1:D$999,0),5)</f>
        <v>0</v>
      </c>
      <c r="D287" s="4">
        <f>INDEX(msheas!$1:1274,MATCH(A287,msheas!D$1:D$999,0),6)</f>
        <v>0</v>
      </c>
      <c r="E287" s="4">
        <f>INDEX(msheas!$1:1274,MATCH(A287,msheas!D$1:D$999,0),7)</f>
        <v>0</v>
      </c>
      <c r="F287" s="4">
        <f>INDEX(msheas!$1:1274,MATCH(A287,msheas!D$1:D$999,0),8)</f>
        <v>273</v>
      </c>
      <c r="G287" s="4">
        <f>INDEX(msheas!$1:1274,MATCH(A287,msheas!D$1:D$999,0),9)</f>
        <v>213</v>
      </c>
      <c r="H287" s="5">
        <f>INDEX(msheas!$1:1274,MATCH(A287,msheas!D$1:D$999,0),10)</f>
        <v>60</v>
      </c>
    </row>
    <row r="288" spans="1:8" ht="14.25" customHeight="1">
      <c r="A288" s="2" t="str">
        <f>msheas!D476</f>
        <v>10240哈尔滨商业大学</v>
      </c>
      <c r="B288" s="3" t="s">
        <v>1221</v>
      </c>
      <c r="C288" s="4">
        <f>INDEX(msheas!$1:1275,MATCH(A288,msheas!D$1:D$999,0),5)</f>
        <v>24</v>
      </c>
      <c r="D288" s="4">
        <f>INDEX(msheas!$1:1275,MATCH(A288,msheas!D$1:D$999,0),6)</f>
        <v>24</v>
      </c>
      <c r="E288" s="4">
        <f>INDEX(msheas!$1:1275,MATCH(A288,msheas!D$1:D$999,0),7)</f>
        <v>0</v>
      </c>
      <c r="F288" s="4">
        <f>INDEX(msheas!$1:1275,MATCH(A288,msheas!D$1:D$999,0),8)</f>
        <v>627</v>
      </c>
      <c r="G288" s="4">
        <f>INDEX(msheas!$1:1275,MATCH(A288,msheas!D$1:D$999,0),9)</f>
        <v>360</v>
      </c>
      <c r="H288" s="5">
        <f>INDEX(msheas!$1:1275,MATCH(A288,msheas!D$1:D$999,0),10)</f>
        <v>267</v>
      </c>
    </row>
    <row r="289" spans="1:8" ht="14.25" customHeight="1">
      <c r="A289" s="2" t="str">
        <f>msheas!D477</f>
        <v>10242哈尔滨体育学院</v>
      </c>
      <c r="B289" s="3" t="s">
        <v>1222</v>
      </c>
      <c r="C289" s="4">
        <f>INDEX(msheas!$1:1276,MATCH(A289,msheas!D$1:D$999,0),5)</f>
        <v>0</v>
      </c>
      <c r="D289" s="4">
        <f>INDEX(msheas!$1:1276,MATCH(A289,msheas!D$1:D$999,0),6)</f>
        <v>0</v>
      </c>
      <c r="E289" s="4">
        <f>INDEX(msheas!$1:1276,MATCH(A289,msheas!D$1:D$999,0),7)</f>
        <v>0</v>
      </c>
      <c r="F289" s="4">
        <f>INDEX(msheas!$1:1276,MATCH(A289,msheas!D$1:D$999,0),8)</f>
        <v>100</v>
      </c>
      <c r="G289" s="4">
        <f>INDEX(msheas!$1:1276,MATCH(A289,msheas!D$1:D$999,0),9)</f>
        <v>80</v>
      </c>
      <c r="H289" s="5">
        <f>INDEX(msheas!$1:1276,MATCH(A289,msheas!D$1:D$999,0),10)</f>
        <v>20</v>
      </c>
    </row>
    <row r="290" spans="1:8" ht="14.25" customHeight="1">
      <c r="A290" s="2" t="str">
        <f>msheas!D572</f>
        <v>11446黑龙江东方学院</v>
      </c>
      <c r="B290" s="3" t="s">
        <v>1223</v>
      </c>
      <c r="C290" s="4">
        <f>INDEX(msheas!$1:1277,MATCH(A290,msheas!D$1:D$999,0),5)</f>
        <v>0</v>
      </c>
      <c r="D290" s="4">
        <f>INDEX(msheas!$1:1277,MATCH(A290,msheas!D$1:D$999,0),6)</f>
        <v>0</v>
      </c>
      <c r="E290" s="4">
        <f>INDEX(msheas!$1:1277,MATCH(A290,msheas!D$1:D$999,0),7)</f>
        <v>0</v>
      </c>
      <c r="F290" s="4">
        <f>INDEX(msheas!$1:1277,MATCH(A290,msheas!D$1:D$999,0),8)</f>
        <v>15</v>
      </c>
      <c r="G290" s="4">
        <f>INDEX(msheas!$1:1277,MATCH(A290,msheas!D$1:D$999,0),9)</f>
        <v>0</v>
      </c>
      <c r="H290" s="5">
        <f>INDEX(msheas!$1:1277,MATCH(A290,msheas!D$1:D$999,0),10)</f>
        <v>15</v>
      </c>
    </row>
    <row r="291" spans="2:8" ht="24.75" customHeight="1">
      <c r="B291" s="12" t="s">
        <v>1224</v>
      </c>
      <c r="C291" s="18">
        <f aca="true" t="shared" si="30" ref="C291:H291">SUM(C292:C309)</f>
        <v>990</v>
      </c>
      <c r="D291" s="18">
        <f t="shared" si="30"/>
        <v>963</v>
      </c>
      <c r="E291" s="18">
        <f t="shared" si="30"/>
        <v>27</v>
      </c>
      <c r="F291" s="18">
        <f t="shared" si="30"/>
        <v>12794</v>
      </c>
      <c r="G291" s="18">
        <f t="shared" si="30"/>
        <v>7282</v>
      </c>
      <c r="H291" s="19">
        <f t="shared" si="30"/>
        <v>5512</v>
      </c>
    </row>
    <row r="292" spans="1:8" ht="14.25" customHeight="1">
      <c r="A292" s="2" t="str">
        <f>msheas!D478</f>
        <v>10252上海理工大学</v>
      </c>
      <c r="B292" s="3" t="s">
        <v>1225</v>
      </c>
      <c r="C292" s="4">
        <f>INDEX(msheas!$1:1279,MATCH(A292,msheas!D$1:D$999,0),5)</f>
        <v>85</v>
      </c>
      <c r="D292" s="4">
        <f>INDEX(msheas!$1:1279,MATCH(A292,msheas!D$1:D$999,0),6)</f>
        <v>85</v>
      </c>
      <c r="E292" s="4">
        <f>INDEX(msheas!$1:1279,MATCH(A292,msheas!D$1:D$999,0),7)</f>
        <v>0</v>
      </c>
      <c r="F292" s="4">
        <f>INDEX(msheas!$1:1279,MATCH(A292,msheas!D$1:D$999,0),8)</f>
        <v>1831</v>
      </c>
      <c r="G292" s="4">
        <f>INDEX(msheas!$1:1279,MATCH(A292,msheas!D$1:D$999,0),9)</f>
        <v>1033</v>
      </c>
      <c r="H292" s="5">
        <f>INDEX(msheas!$1:1279,MATCH(A292,msheas!D$1:D$999,0),10)</f>
        <v>798</v>
      </c>
    </row>
    <row r="293" spans="1:8" ht="14.25" customHeight="1">
      <c r="A293" s="2" t="str">
        <f>msheas!D479</f>
        <v>10254上海海事大学</v>
      </c>
      <c r="B293" s="3" t="s">
        <v>1226</v>
      </c>
      <c r="C293" s="4">
        <f>INDEX(msheas!$1:1280,MATCH(A293,msheas!D$1:D$999,0),5)</f>
        <v>53</v>
      </c>
      <c r="D293" s="4">
        <f>INDEX(msheas!$1:1280,MATCH(A293,msheas!D$1:D$999,0),6)</f>
        <v>53</v>
      </c>
      <c r="E293" s="4">
        <f>INDEX(msheas!$1:1280,MATCH(A293,msheas!D$1:D$999,0),7)</f>
        <v>0</v>
      </c>
      <c r="F293" s="4">
        <f>INDEX(msheas!$1:1280,MATCH(A293,msheas!D$1:D$999,0),8)</f>
        <v>1408</v>
      </c>
      <c r="G293" s="4">
        <f>INDEX(msheas!$1:1280,MATCH(A293,msheas!D$1:D$999,0),9)</f>
        <v>880</v>
      </c>
      <c r="H293" s="5">
        <f>INDEX(msheas!$1:1280,MATCH(A293,msheas!D$1:D$999,0),10)</f>
        <v>528</v>
      </c>
    </row>
    <row r="294" spans="1:8" ht="14.25" customHeight="1">
      <c r="A294" s="2" t="str">
        <f>msheas!D480</f>
        <v>10256上海电力学院</v>
      </c>
      <c r="B294" s="3" t="s">
        <v>1227</v>
      </c>
      <c r="C294" s="4">
        <f>INDEX(msheas!$1:1281,MATCH(A294,msheas!D$1:D$999,0),5)</f>
        <v>0</v>
      </c>
      <c r="D294" s="4">
        <f>INDEX(msheas!$1:1281,MATCH(A294,msheas!D$1:D$999,0),6)</f>
        <v>0</v>
      </c>
      <c r="E294" s="4">
        <f>INDEX(msheas!$1:1281,MATCH(A294,msheas!D$1:D$999,0),7)</f>
        <v>0</v>
      </c>
      <c r="F294" s="4">
        <f>INDEX(msheas!$1:1281,MATCH(A294,msheas!D$1:D$999,0),8)</f>
        <v>191</v>
      </c>
      <c r="G294" s="4">
        <f>INDEX(msheas!$1:1281,MATCH(A294,msheas!D$1:D$999,0),9)</f>
        <v>191</v>
      </c>
      <c r="H294" s="5">
        <f>INDEX(msheas!$1:1281,MATCH(A294,msheas!D$1:D$999,0),10)</f>
        <v>0</v>
      </c>
    </row>
    <row r="295" spans="1:8" ht="14.25" customHeight="1">
      <c r="A295" s="2" t="str">
        <f>msheas!D481</f>
        <v>10259上海应用技术学院</v>
      </c>
      <c r="B295" s="3" t="s">
        <v>1228</v>
      </c>
      <c r="C295" s="4">
        <f>INDEX(msheas!$1:1282,MATCH(A295,msheas!D$1:D$999,0),5)</f>
        <v>0</v>
      </c>
      <c r="D295" s="4">
        <f>INDEX(msheas!$1:1282,MATCH(A295,msheas!D$1:D$999,0),6)</f>
        <v>0</v>
      </c>
      <c r="E295" s="4">
        <f>INDEX(msheas!$1:1282,MATCH(A295,msheas!D$1:D$999,0),7)</f>
        <v>0</v>
      </c>
      <c r="F295" s="4">
        <f>INDEX(msheas!$1:1282,MATCH(A295,msheas!D$1:D$999,0),8)</f>
        <v>302</v>
      </c>
      <c r="G295" s="4">
        <f>INDEX(msheas!$1:1282,MATCH(A295,msheas!D$1:D$999,0),9)</f>
        <v>200</v>
      </c>
      <c r="H295" s="5">
        <f>INDEX(msheas!$1:1282,MATCH(A295,msheas!D$1:D$999,0),10)</f>
        <v>102</v>
      </c>
    </row>
    <row r="296" spans="1:8" ht="14.25" customHeight="1">
      <c r="A296" s="2" t="str">
        <f>msheas!D482</f>
        <v>10264上海海洋大学</v>
      </c>
      <c r="B296" s="3" t="s">
        <v>1229</v>
      </c>
      <c r="C296" s="4">
        <f>INDEX(msheas!$1:1283,MATCH(A296,msheas!D$1:D$999,0),5)</f>
        <v>40</v>
      </c>
      <c r="D296" s="4">
        <f>INDEX(msheas!$1:1283,MATCH(A296,msheas!D$1:D$999,0),6)</f>
        <v>40</v>
      </c>
      <c r="E296" s="4">
        <f>INDEX(msheas!$1:1283,MATCH(A296,msheas!D$1:D$999,0),7)</f>
        <v>0</v>
      </c>
      <c r="F296" s="4">
        <f>INDEX(msheas!$1:1283,MATCH(A296,msheas!D$1:D$999,0),8)</f>
        <v>752</v>
      </c>
      <c r="G296" s="4">
        <f>INDEX(msheas!$1:1283,MATCH(A296,msheas!D$1:D$999,0),9)</f>
        <v>500</v>
      </c>
      <c r="H296" s="5">
        <f>INDEX(msheas!$1:1283,MATCH(A296,msheas!D$1:D$999,0),10)</f>
        <v>252</v>
      </c>
    </row>
    <row r="297" spans="1:8" ht="14.25" customHeight="1">
      <c r="A297" s="2" t="str">
        <f>msheas!D483</f>
        <v>10268上海中医药大学</v>
      </c>
      <c r="B297" s="15" t="s">
        <v>1230</v>
      </c>
      <c r="C297" s="16">
        <f>INDEX(msheas!$1:1284,MATCH(A297,msheas!D$1:D$999,0),5)</f>
        <v>147</v>
      </c>
      <c r="D297" s="16">
        <f>INDEX(msheas!$1:1284,MATCH(A297,msheas!D$1:D$999,0),6)</f>
        <v>120</v>
      </c>
      <c r="E297" s="16">
        <f>INDEX(msheas!$1:1284,MATCH(A297,msheas!D$1:D$999,0),7)</f>
        <v>27</v>
      </c>
      <c r="F297" s="16">
        <f>INDEX(msheas!$1:1284,MATCH(A297,msheas!D$1:D$999,0),8)</f>
        <v>692</v>
      </c>
      <c r="G297" s="16">
        <f>INDEX(msheas!$1:1284,MATCH(A297,msheas!D$1:D$999,0),9)</f>
        <v>209</v>
      </c>
      <c r="H297" s="17">
        <f>INDEX(msheas!$1:1284,MATCH(A297,msheas!D$1:D$999,0),10)</f>
        <v>483</v>
      </c>
    </row>
    <row r="298" spans="1:8" ht="14.25" customHeight="1">
      <c r="A298" s="2" t="str">
        <f>msheas!D484</f>
        <v>10270上海师范大学</v>
      </c>
      <c r="B298" s="23" t="s">
        <v>1231</v>
      </c>
      <c r="C298" s="24">
        <f>INDEX(msheas!$1:1285,MATCH(A298,msheas!D$1:D$999,0),5)</f>
        <v>128</v>
      </c>
      <c r="D298" s="24">
        <f>INDEX(msheas!$1:1285,MATCH(A298,msheas!D$1:D$999,0),6)</f>
        <v>128</v>
      </c>
      <c r="E298" s="24">
        <f>INDEX(msheas!$1:1285,MATCH(A298,msheas!D$1:D$999,0),7)</f>
        <v>0</v>
      </c>
      <c r="F298" s="24">
        <f>INDEX(msheas!$1:1285,MATCH(A298,msheas!D$1:D$999,0),8)</f>
        <v>1949</v>
      </c>
      <c r="G298" s="24">
        <f>INDEX(msheas!$1:1285,MATCH(A298,msheas!D$1:D$999,0),9)</f>
        <v>1183</v>
      </c>
      <c r="H298" s="25">
        <f>INDEX(msheas!$1:1285,MATCH(A298,msheas!D$1:D$999,0),10)</f>
        <v>766</v>
      </c>
    </row>
    <row r="299" spans="1:8" ht="14.25" customHeight="1">
      <c r="A299" s="2" t="str">
        <f>msheas!D485</f>
        <v>10273上海对外经贸大学</v>
      </c>
      <c r="B299" s="3" t="s">
        <v>1232</v>
      </c>
      <c r="C299" s="4">
        <f>INDEX(msheas!$1:1286,MATCH(A299,msheas!D$1:D$999,0),5)</f>
        <v>0</v>
      </c>
      <c r="D299" s="4">
        <f>INDEX(msheas!$1:1286,MATCH(A299,msheas!D$1:D$999,0),6)</f>
        <v>0</v>
      </c>
      <c r="E299" s="4">
        <f>INDEX(msheas!$1:1286,MATCH(A299,msheas!D$1:D$999,0),7)</f>
        <v>0</v>
      </c>
      <c r="F299" s="4">
        <f>INDEX(msheas!$1:1286,MATCH(A299,msheas!D$1:D$999,0),8)</f>
        <v>505</v>
      </c>
      <c r="G299" s="4">
        <f>INDEX(msheas!$1:1286,MATCH(A299,msheas!D$1:D$999,0),9)</f>
        <v>255</v>
      </c>
      <c r="H299" s="5">
        <f>INDEX(msheas!$1:1286,MATCH(A299,msheas!D$1:D$999,0),10)</f>
        <v>250</v>
      </c>
    </row>
    <row r="300" spans="1:8" ht="14.25" customHeight="1">
      <c r="A300" s="2" t="str">
        <f>msheas!D486</f>
        <v>10276华东政法大学</v>
      </c>
      <c r="B300" s="3" t="s">
        <v>1233</v>
      </c>
      <c r="C300" s="4">
        <f>INDEX(msheas!$1:1287,MATCH(A300,msheas!D$1:D$999,0),5)</f>
        <v>76</v>
      </c>
      <c r="D300" s="4">
        <f>INDEX(msheas!$1:1287,MATCH(A300,msheas!D$1:D$999,0),6)</f>
        <v>76</v>
      </c>
      <c r="E300" s="4">
        <f>INDEX(msheas!$1:1287,MATCH(A300,msheas!D$1:D$999,0),7)</f>
        <v>0</v>
      </c>
      <c r="F300" s="4">
        <f>INDEX(msheas!$1:1287,MATCH(A300,msheas!D$1:D$999,0),8)</f>
        <v>1266</v>
      </c>
      <c r="G300" s="4">
        <f>INDEX(msheas!$1:1287,MATCH(A300,msheas!D$1:D$999,0),9)</f>
        <v>640</v>
      </c>
      <c r="H300" s="5">
        <f>INDEX(msheas!$1:1287,MATCH(A300,msheas!D$1:D$999,0),10)</f>
        <v>626</v>
      </c>
    </row>
    <row r="301" spans="1:8" ht="14.25" customHeight="1">
      <c r="A301" s="2" t="str">
        <f>msheas!D487</f>
        <v>10277上海体育学院</v>
      </c>
      <c r="B301" s="3" t="s">
        <v>1234</v>
      </c>
      <c r="C301" s="4">
        <f>INDEX(msheas!$1:1288,MATCH(A301,msheas!D$1:D$999,0),5)</f>
        <v>64</v>
      </c>
      <c r="D301" s="4">
        <f>INDEX(msheas!$1:1288,MATCH(A301,msheas!D$1:D$999,0),6)</f>
        <v>64</v>
      </c>
      <c r="E301" s="4">
        <f>INDEX(msheas!$1:1288,MATCH(A301,msheas!D$1:D$999,0),7)</f>
        <v>0</v>
      </c>
      <c r="F301" s="4">
        <f>INDEX(msheas!$1:1288,MATCH(A301,msheas!D$1:D$999,0),8)</f>
        <v>300</v>
      </c>
      <c r="G301" s="4">
        <f>INDEX(msheas!$1:1288,MATCH(A301,msheas!D$1:D$999,0),9)</f>
        <v>170</v>
      </c>
      <c r="H301" s="5">
        <f>INDEX(msheas!$1:1288,MATCH(A301,msheas!D$1:D$999,0),10)</f>
        <v>130</v>
      </c>
    </row>
    <row r="302" spans="1:8" ht="14.25" customHeight="1">
      <c r="A302" s="2" t="str">
        <f>msheas!D488</f>
        <v>10278上海音乐学院</v>
      </c>
      <c r="B302" s="3" t="s">
        <v>1235</v>
      </c>
      <c r="C302" s="4">
        <f>INDEX(msheas!$1:1289,MATCH(A302,msheas!D$1:D$999,0),5)</f>
        <v>25</v>
      </c>
      <c r="D302" s="4">
        <f>INDEX(msheas!$1:1289,MATCH(A302,msheas!D$1:D$999,0),6)</f>
        <v>25</v>
      </c>
      <c r="E302" s="4">
        <f>INDEX(msheas!$1:1289,MATCH(A302,msheas!D$1:D$999,0),7)</f>
        <v>0</v>
      </c>
      <c r="F302" s="4">
        <f>INDEX(msheas!$1:1289,MATCH(A302,msheas!D$1:D$999,0),8)</f>
        <v>152</v>
      </c>
      <c r="G302" s="4">
        <f>INDEX(msheas!$1:1289,MATCH(A302,msheas!D$1:D$999,0),9)</f>
        <v>45</v>
      </c>
      <c r="H302" s="5">
        <f>INDEX(msheas!$1:1289,MATCH(A302,msheas!D$1:D$999,0),10)</f>
        <v>107</v>
      </c>
    </row>
    <row r="303" spans="1:8" ht="14.25" customHeight="1">
      <c r="A303" s="2" t="str">
        <f>msheas!D489</f>
        <v>10279上海戏剧学院</v>
      </c>
      <c r="B303" s="3" t="s">
        <v>1236</v>
      </c>
      <c r="C303" s="4">
        <f>INDEX(msheas!$1:1290,MATCH(A303,msheas!D$1:D$999,0),5)</f>
        <v>16</v>
      </c>
      <c r="D303" s="4">
        <f>INDEX(msheas!$1:1290,MATCH(A303,msheas!D$1:D$999,0),6)</f>
        <v>16</v>
      </c>
      <c r="E303" s="4">
        <f>INDEX(msheas!$1:1290,MATCH(A303,msheas!D$1:D$999,0),7)</f>
        <v>0</v>
      </c>
      <c r="F303" s="4">
        <f>INDEX(msheas!$1:1290,MATCH(A303,msheas!D$1:D$999,0),8)</f>
        <v>84</v>
      </c>
      <c r="G303" s="4">
        <f>INDEX(msheas!$1:1290,MATCH(A303,msheas!D$1:D$999,0),9)</f>
        <v>35</v>
      </c>
      <c r="H303" s="5">
        <f>INDEX(msheas!$1:1290,MATCH(A303,msheas!D$1:D$999,0),10)</f>
        <v>49</v>
      </c>
    </row>
    <row r="304" spans="1:8" ht="14.25" customHeight="1">
      <c r="A304" s="2" t="str">
        <f>msheas!D490</f>
        <v>10280上海大学</v>
      </c>
      <c r="B304" s="3" t="s">
        <v>1237</v>
      </c>
      <c r="C304" s="4">
        <f>INDEX(msheas!$1:1291,MATCH(A304,msheas!D$1:D$999,0),5)</f>
        <v>356</v>
      </c>
      <c r="D304" s="4">
        <f>INDEX(msheas!$1:1291,MATCH(A304,msheas!D$1:D$999,0),6)</f>
        <v>356</v>
      </c>
      <c r="E304" s="4">
        <f>INDEX(msheas!$1:1291,MATCH(A304,msheas!D$1:D$999,0),7)</f>
        <v>0</v>
      </c>
      <c r="F304" s="4">
        <f>INDEX(msheas!$1:1291,MATCH(A304,msheas!D$1:D$999,0),8)</f>
        <v>3035</v>
      </c>
      <c r="G304" s="4">
        <f>INDEX(msheas!$1:1291,MATCH(A304,msheas!D$1:D$999,0),9)</f>
        <v>1695</v>
      </c>
      <c r="H304" s="5">
        <f>INDEX(msheas!$1:1291,MATCH(A304,msheas!D$1:D$999,0),10)</f>
        <v>1340</v>
      </c>
    </row>
    <row r="305" spans="1:8" ht="14.25" customHeight="1">
      <c r="A305" s="2" t="str">
        <f>msheas!D491</f>
        <v>10856上海工程技术大学</v>
      </c>
      <c r="B305" s="3" t="s">
        <v>1238</v>
      </c>
      <c r="C305" s="4">
        <f>INDEX(msheas!$1:1292,MATCH(A305,msheas!D$1:D$999,0),5)</f>
        <v>0</v>
      </c>
      <c r="D305" s="4">
        <f>INDEX(msheas!$1:1292,MATCH(A305,msheas!D$1:D$999,0),6)</f>
        <v>0</v>
      </c>
      <c r="E305" s="4">
        <f>INDEX(msheas!$1:1292,MATCH(A305,msheas!D$1:D$999,0),7)</f>
        <v>0</v>
      </c>
      <c r="F305" s="4">
        <f>INDEX(msheas!$1:1292,MATCH(A305,msheas!D$1:D$999,0),8)</f>
        <v>179</v>
      </c>
      <c r="G305" s="4">
        <f>INDEX(msheas!$1:1292,MATCH(A305,msheas!D$1:D$999,0),9)</f>
        <v>179</v>
      </c>
      <c r="H305" s="5">
        <f>INDEX(msheas!$1:1292,MATCH(A305,msheas!D$1:D$999,0),10)</f>
        <v>0</v>
      </c>
    </row>
    <row r="306" spans="1:8" ht="14.25" customHeight="1">
      <c r="A306" s="2" t="str">
        <f>msheas!D492</f>
        <v>11047上海立信会计学院</v>
      </c>
      <c r="B306" s="3" t="s">
        <v>1239</v>
      </c>
      <c r="C306" s="4">
        <f>INDEX(msheas!$1:1293,MATCH(A306,msheas!D$1:D$999,0),5)</f>
        <v>0</v>
      </c>
      <c r="D306" s="4">
        <f>INDEX(msheas!$1:1293,MATCH(A306,msheas!D$1:D$999,0),6)</f>
        <v>0</v>
      </c>
      <c r="E306" s="4">
        <f>INDEX(msheas!$1:1293,MATCH(A306,msheas!D$1:D$999,0),7)</f>
        <v>0</v>
      </c>
      <c r="F306" s="4">
        <f>INDEX(msheas!$1:1293,MATCH(A306,msheas!D$1:D$999,0),8)</f>
        <v>27</v>
      </c>
      <c r="G306" s="4">
        <f>INDEX(msheas!$1:1293,MATCH(A306,msheas!D$1:D$999,0),9)</f>
        <v>0</v>
      </c>
      <c r="H306" s="5">
        <f>INDEX(msheas!$1:1293,MATCH(A306,msheas!D$1:D$999,0),10)</f>
        <v>27</v>
      </c>
    </row>
    <row r="307" spans="1:8" ht="14.25" customHeight="1">
      <c r="A307" s="2" t="str">
        <f>msheas!D573</f>
        <v>11458上海电机学院</v>
      </c>
      <c r="B307" s="3" t="s">
        <v>1240</v>
      </c>
      <c r="C307" s="4">
        <f>INDEX(msheas!$1:1294,MATCH(A307,msheas!D$1:D$999,0),5)</f>
        <v>0</v>
      </c>
      <c r="D307" s="4">
        <f>INDEX(msheas!$1:1294,MATCH(A307,msheas!D$1:D$999,0),6)</f>
        <v>0</v>
      </c>
      <c r="E307" s="4">
        <f>INDEX(msheas!$1:1294,MATCH(A307,msheas!D$1:D$999,0),7)</f>
        <v>0</v>
      </c>
      <c r="F307" s="4">
        <f>INDEX(msheas!$1:1294,MATCH(A307,msheas!D$1:D$999,0),8)</f>
        <v>27</v>
      </c>
      <c r="G307" s="4">
        <f>INDEX(msheas!$1:1294,MATCH(A307,msheas!D$1:D$999,0),9)</f>
        <v>0</v>
      </c>
      <c r="H307" s="5">
        <f>INDEX(msheas!$1:1294,MATCH(A307,msheas!D$1:D$999,0),10)</f>
        <v>27</v>
      </c>
    </row>
    <row r="308" spans="1:8" ht="14.25" customHeight="1">
      <c r="A308" s="2" t="str">
        <f>msheas!D236</f>
        <v>11835上海政法学院</v>
      </c>
      <c r="B308" s="3" t="s">
        <v>1241</v>
      </c>
      <c r="C308" s="4">
        <f>INDEX(msheas!$1:1295,MATCH(A308,msheas!D$1:D$999,0),5)</f>
        <v>0</v>
      </c>
      <c r="D308" s="4">
        <f>INDEX(msheas!$1:1295,MATCH(A308,msheas!D$1:D$999,0),6)</f>
        <v>0</v>
      </c>
      <c r="E308" s="4">
        <f>INDEX(msheas!$1:1295,MATCH(A308,msheas!D$1:D$999,0),7)</f>
        <v>0</v>
      </c>
      <c r="F308" s="4">
        <f>INDEX(msheas!$1:1295,MATCH(A308,msheas!D$1:D$999,0),8)</f>
        <v>67</v>
      </c>
      <c r="G308" s="4">
        <f>INDEX(msheas!$1:1295,MATCH(A308,msheas!D$1:D$999,0),9)</f>
        <v>67</v>
      </c>
      <c r="H308" s="5">
        <f>INDEX(msheas!$1:1295,MATCH(A308,msheas!D$1:D$999,0),10)</f>
        <v>0</v>
      </c>
    </row>
    <row r="309" spans="1:8" ht="14.25" customHeight="1">
      <c r="A309" s="2" t="str">
        <f>msheas!D493</f>
        <v>12044上海第二工业大学</v>
      </c>
      <c r="B309" s="3" t="s">
        <v>1242</v>
      </c>
      <c r="C309" s="4">
        <f>INDEX(msheas!$1:1296,MATCH(A309,msheas!D$1:D$999,0),5)</f>
        <v>0</v>
      </c>
      <c r="D309" s="4">
        <f>INDEX(msheas!$1:1296,MATCH(A309,msheas!D$1:D$999,0),6)</f>
        <v>0</v>
      </c>
      <c r="E309" s="4">
        <f>INDEX(msheas!$1:1296,MATCH(A309,msheas!D$1:D$999,0),7)</f>
        <v>0</v>
      </c>
      <c r="F309" s="4">
        <f>INDEX(msheas!$1:1296,MATCH(A309,msheas!D$1:D$999,0),8)</f>
        <v>27</v>
      </c>
      <c r="G309" s="4">
        <f>INDEX(msheas!$1:1296,MATCH(A309,msheas!D$1:D$999,0),9)</f>
        <v>0</v>
      </c>
      <c r="H309" s="5">
        <f>INDEX(msheas!$1:1296,MATCH(A309,msheas!D$1:D$999,0),10)</f>
        <v>27</v>
      </c>
    </row>
    <row r="310" spans="2:8" ht="24.75" customHeight="1">
      <c r="B310" s="12" t="s">
        <v>1243</v>
      </c>
      <c r="C310" s="18">
        <f aca="true" t="shared" si="31" ref="C310:H310">SUM(C311:C334)</f>
        <v>1577</v>
      </c>
      <c r="D310" s="18">
        <f t="shared" si="31"/>
        <v>1577</v>
      </c>
      <c r="E310" s="18">
        <f t="shared" si="31"/>
        <v>0</v>
      </c>
      <c r="F310" s="18">
        <f t="shared" si="31"/>
        <v>22107</v>
      </c>
      <c r="G310" s="18">
        <f t="shared" si="31"/>
        <v>12216</v>
      </c>
      <c r="H310" s="19">
        <f t="shared" si="31"/>
        <v>9891</v>
      </c>
    </row>
    <row r="311" spans="1:8" ht="14.25" customHeight="1">
      <c r="A311" s="2" t="str">
        <f>msheas!D494</f>
        <v>10285苏州大学</v>
      </c>
      <c r="B311" s="3" t="s">
        <v>1244</v>
      </c>
      <c r="C311" s="4">
        <f>INDEX(msheas!$1:1298,MATCH(A311,msheas!D$1:D$999,0),5)</f>
        <v>349</v>
      </c>
      <c r="D311" s="4">
        <f>INDEX(msheas!$1:1298,MATCH(A311,msheas!D$1:D$999,0),6)</f>
        <v>349</v>
      </c>
      <c r="E311" s="4">
        <f>INDEX(msheas!$1:1298,MATCH(A311,msheas!D$1:D$999,0),7)</f>
        <v>0</v>
      </c>
      <c r="F311" s="4">
        <f>INDEX(msheas!$1:1298,MATCH(A311,msheas!D$1:D$999,0),8)</f>
        <v>3305</v>
      </c>
      <c r="G311" s="4">
        <f>INDEX(msheas!$1:1298,MATCH(A311,msheas!D$1:D$999,0),9)</f>
        <v>1770</v>
      </c>
      <c r="H311" s="5">
        <f>INDEX(msheas!$1:1298,MATCH(A311,msheas!D$1:D$999,0),10)</f>
        <v>1535</v>
      </c>
    </row>
    <row r="312" spans="1:8" ht="14.25" customHeight="1">
      <c r="A312" s="2" t="str">
        <f>msheas!D495</f>
        <v>10289江苏科技大学</v>
      </c>
      <c r="B312" s="3" t="s">
        <v>1245</v>
      </c>
      <c r="C312" s="4">
        <f>INDEX(msheas!$1:1299,MATCH(A312,msheas!D$1:D$999,0),5)</f>
        <v>11</v>
      </c>
      <c r="D312" s="4">
        <f>INDEX(msheas!$1:1299,MATCH(A312,msheas!D$1:D$999,0),6)</f>
        <v>11</v>
      </c>
      <c r="E312" s="4">
        <f>INDEX(msheas!$1:1299,MATCH(A312,msheas!D$1:D$999,0),7)</f>
        <v>0</v>
      </c>
      <c r="F312" s="4">
        <f>INDEX(msheas!$1:1299,MATCH(A312,msheas!D$1:D$999,0),8)</f>
        <v>790</v>
      </c>
      <c r="G312" s="4">
        <f>INDEX(msheas!$1:1299,MATCH(A312,msheas!D$1:D$999,0),9)</f>
        <v>410</v>
      </c>
      <c r="H312" s="5">
        <f>INDEX(msheas!$1:1299,MATCH(A312,msheas!D$1:D$999,0),10)</f>
        <v>380</v>
      </c>
    </row>
    <row r="313" spans="1:8" ht="14.25" customHeight="1">
      <c r="A313" s="2" t="str">
        <f>msheas!D496</f>
        <v>10291南京工业大学</v>
      </c>
      <c r="B313" s="3" t="s">
        <v>1246</v>
      </c>
      <c r="C313" s="4">
        <f>INDEX(msheas!$1:1300,MATCH(A313,msheas!D$1:D$999,0),5)</f>
        <v>138</v>
      </c>
      <c r="D313" s="4">
        <f>INDEX(msheas!$1:1300,MATCH(A313,msheas!D$1:D$999,0),6)</f>
        <v>138</v>
      </c>
      <c r="E313" s="4">
        <f>INDEX(msheas!$1:1300,MATCH(A313,msheas!D$1:D$999,0),7)</f>
        <v>0</v>
      </c>
      <c r="F313" s="4">
        <f>INDEX(msheas!$1:1300,MATCH(A313,msheas!D$1:D$999,0),8)</f>
        <v>1695</v>
      </c>
      <c r="G313" s="4">
        <f>INDEX(msheas!$1:1300,MATCH(A313,msheas!D$1:D$999,0),9)</f>
        <v>880</v>
      </c>
      <c r="H313" s="5">
        <f>INDEX(msheas!$1:1300,MATCH(A313,msheas!D$1:D$999,0),10)</f>
        <v>815</v>
      </c>
    </row>
    <row r="314" spans="1:8" ht="14.25" customHeight="1">
      <c r="A314" s="2" t="str">
        <f>msheas!D497</f>
        <v>10292常州大学</v>
      </c>
      <c r="B314" s="3" t="s">
        <v>1247</v>
      </c>
      <c r="C314" s="4">
        <f>INDEX(msheas!$1:1301,MATCH(A314,msheas!D$1:D$999,0),5)</f>
        <v>3</v>
      </c>
      <c r="D314" s="4">
        <f>INDEX(msheas!$1:1301,MATCH(A314,msheas!D$1:D$999,0),6)</f>
        <v>3</v>
      </c>
      <c r="E314" s="4">
        <f>INDEX(msheas!$1:1301,MATCH(A314,msheas!D$1:D$999,0),7)</f>
        <v>0</v>
      </c>
      <c r="F314" s="4">
        <f>INDEX(msheas!$1:1301,MATCH(A314,msheas!D$1:D$999,0),8)</f>
        <v>620</v>
      </c>
      <c r="G314" s="4">
        <f>INDEX(msheas!$1:1301,MATCH(A314,msheas!D$1:D$999,0),9)</f>
        <v>360</v>
      </c>
      <c r="H314" s="5">
        <f>INDEX(msheas!$1:1301,MATCH(A314,msheas!D$1:D$999,0),10)</f>
        <v>260</v>
      </c>
    </row>
    <row r="315" spans="1:8" ht="14.25" customHeight="1">
      <c r="A315" s="2" t="str">
        <f>msheas!D498</f>
        <v>10293南京邮电大学</v>
      </c>
      <c r="B315" s="3" t="s">
        <v>1248</v>
      </c>
      <c r="C315" s="4">
        <f>INDEX(msheas!$1:1302,MATCH(A315,msheas!D$1:D$999,0),5)</f>
        <v>58</v>
      </c>
      <c r="D315" s="4">
        <f>INDEX(msheas!$1:1302,MATCH(A315,msheas!D$1:D$999,0),6)</f>
        <v>58</v>
      </c>
      <c r="E315" s="4">
        <f>INDEX(msheas!$1:1302,MATCH(A315,msheas!D$1:D$999,0),7)</f>
        <v>0</v>
      </c>
      <c r="F315" s="4">
        <f>INDEX(msheas!$1:1302,MATCH(A315,msheas!D$1:D$999,0),8)</f>
        <v>1270</v>
      </c>
      <c r="G315" s="4">
        <f>INDEX(msheas!$1:1302,MATCH(A315,msheas!D$1:D$999,0),9)</f>
        <v>626</v>
      </c>
      <c r="H315" s="5">
        <f>INDEX(msheas!$1:1302,MATCH(A315,msheas!D$1:D$999,0),10)</f>
        <v>644</v>
      </c>
    </row>
    <row r="316" spans="1:8" ht="14.25" customHeight="1">
      <c r="A316" s="2" t="str">
        <f>msheas!D499</f>
        <v>10298南京林业大学</v>
      </c>
      <c r="B316" s="3" t="s">
        <v>1249</v>
      </c>
      <c r="C316" s="4">
        <f>INDEX(msheas!$1:1303,MATCH(A316,msheas!D$1:D$999,0),5)</f>
        <v>130</v>
      </c>
      <c r="D316" s="4">
        <f>INDEX(msheas!$1:1303,MATCH(A316,msheas!D$1:D$999,0),6)</f>
        <v>130</v>
      </c>
      <c r="E316" s="4">
        <f>INDEX(msheas!$1:1303,MATCH(A316,msheas!D$1:D$999,0),7)</f>
        <v>0</v>
      </c>
      <c r="F316" s="4">
        <f>INDEX(msheas!$1:1303,MATCH(A316,msheas!D$1:D$999,0),8)</f>
        <v>1115</v>
      </c>
      <c r="G316" s="4">
        <f>INDEX(msheas!$1:1303,MATCH(A316,msheas!D$1:D$999,0),9)</f>
        <v>580</v>
      </c>
      <c r="H316" s="5">
        <f>INDEX(msheas!$1:1303,MATCH(A316,msheas!D$1:D$999,0),10)</f>
        <v>535</v>
      </c>
    </row>
    <row r="317" spans="1:8" ht="14.25" customHeight="1">
      <c r="A317" s="2" t="str">
        <f>msheas!D500</f>
        <v>10299江苏大学</v>
      </c>
      <c r="B317" s="3" t="s">
        <v>1250</v>
      </c>
      <c r="C317" s="4">
        <f>INDEX(msheas!$1:1304,MATCH(A317,msheas!D$1:D$999,0),5)</f>
        <v>158</v>
      </c>
      <c r="D317" s="4">
        <f>INDEX(msheas!$1:1304,MATCH(A317,msheas!D$1:D$999,0),6)</f>
        <v>158</v>
      </c>
      <c r="E317" s="4">
        <f>INDEX(msheas!$1:1304,MATCH(A317,msheas!D$1:D$999,0),7)</f>
        <v>0</v>
      </c>
      <c r="F317" s="4">
        <f>INDEX(msheas!$1:1304,MATCH(A317,msheas!D$1:D$999,0),8)</f>
        <v>2040</v>
      </c>
      <c r="G317" s="4">
        <f>INDEX(msheas!$1:1304,MATCH(A317,msheas!D$1:D$999,0),9)</f>
        <v>1100</v>
      </c>
      <c r="H317" s="5">
        <f>INDEX(msheas!$1:1304,MATCH(A317,msheas!D$1:D$999,0),10)</f>
        <v>940</v>
      </c>
    </row>
    <row r="318" spans="1:8" ht="14.25" customHeight="1">
      <c r="A318" s="2" t="str">
        <f>msheas!D501</f>
        <v>10300南京信息工程大学</v>
      </c>
      <c r="B318" s="3" t="s">
        <v>1251</v>
      </c>
      <c r="C318" s="4">
        <f>INDEX(msheas!$1:1305,MATCH(A318,msheas!D$1:D$999,0),5)</f>
        <v>80</v>
      </c>
      <c r="D318" s="4">
        <f>INDEX(msheas!$1:1305,MATCH(A318,msheas!D$1:D$999,0),6)</f>
        <v>80</v>
      </c>
      <c r="E318" s="4">
        <f>INDEX(msheas!$1:1305,MATCH(A318,msheas!D$1:D$999,0),7)</f>
        <v>0</v>
      </c>
      <c r="F318" s="4">
        <f>INDEX(msheas!$1:1305,MATCH(A318,msheas!D$1:D$999,0),8)</f>
        <v>830</v>
      </c>
      <c r="G318" s="4">
        <f>INDEX(msheas!$1:1305,MATCH(A318,msheas!D$1:D$999,0),9)</f>
        <v>590</v>
      </c>
      <c r="H318" s="5">
        <f>INDEX(msheas!$1:1305,MATCH(A318,msheas!D$1:D$999,0),10)</f>
        <v>240</v>
      </c>
    </row>
    <row r="319" spans="1:8" ht="14.25" customHeight="1">
      <c r="A319" s="2" t="str">
        <f>msheas!D502</f>
        <v>10304南通大学</v>
      </c>
      <c r="B319" s="3" t="s">
        <v>1252</v>
      </c>
      <c r="C319" s="4">
        <f>INDEX(msheas!$1:1306,MATCH(A319,msheas!D$1:D$999,0),5)</f>
        <v>12</v>
      </c>
      <c r="D319" s="4">
        <f>INDEX(msheas!$1:1306,MATCH(A319,msheas!D$1:D$999,0),6)</f>
        <v>12</v>
      </c>
      <c r="E319" s="4">
        <f>INDEX(msheas!$1:1306,MATCH(A319,msheas!D$1:D$999,0),7)</f>
        <v>0</v>
      </c>
      <c r="F319" s="4">
        <f>INDEX(msheas!$1:1306,MATCH(A319,msheas!D$1:D$999,0),8)</f>
        <v>725</v>
      </c>
      <c r="G319" s="4">
        <f>INDEX(msheas!$1:1306,MATCH(A319,msheas!D$1:D$999,0),9)</f>
        <v>510</v>
      </c>
      <c r="H319" s="5">
        <f>INDEX(msheas!$1:1306,MATCH(A319,msheas!D$1:D$999,0),10)</f>
        <v>215</v>
      </c>
    </row>
    <row r="320" spans="1:8" ht="14.25" customHeight="1">
      <c r="A320" s="2" t="str">
        <f>msheas!D503</f>
        <v>10312南京医科大学</v>
      </c>
      <c r="B320" s="3" t="s">
        <v>1253</v>
      </c>
      <c r="C320" s="4">
        <f>INDEX(msheas!$1:1307,MATCH(A320,msheas!D$1:D$999,0),5)</f>
        <v>134</v>
      </c>
      <c r="D320" s="4">
        <f>INDEX(msheas!$1:1307,MATCH(A320,msheas!D$1:D$999,0),6)</f>
        <v>134</v>
      </c>
      <c r="E320" s="4">
        <f>INDEX(msheas!$1:1307,MATCH(A320,msheas!D$1:D$999,0),7)</f>
        <v>0</v>
      </c>
      <c r="F320" s="4">
        <f>INDEX(msheas!$1:1307,MATCH(A320,msheas!D$1:D$999,0),8)</f>
        <v>935</v>
      </c>
      <c r="G320" s="4">
        <f>INDEX(msheas!$1:1307,MATCH(A320,msheas!D$1:D$999,0),9)</f>
        <v>540</v>
      </c>
      <c r="H320" s="5">
        <f>INDEX(msheas!$1:1307,MATCH(A320,msheas!D$1:D$999,0),10)</f>
        <v>395</v>
      </c>
    </row>
    <row r="321" spans="1:8" ht="14.25" customHeight="1">
      <c r="A321" s="2" t="str">
        <f>msheas!D504</f>
        <v>10313徐州医学院</v>
      </c>
      <c r="B321" s="3" t="s">
        <v>1254</v>
      </c>
      <c r="C321" s="4">
        <f>INDEX(msheas!$1:1308,MATCH(A321,msheas!D$1:D$999,0),5)</f>
        <v>8</v>
      </c>
      <c r="D321" s="4">
        <f>INDEX(msheas!$1:1308,MATCH(A321,msheas!D$1:D$999,0),6)</f>
        <v>8</v>
      </c>
      <c r="E321" s="4">
        <f>INDEX(msheas!$1:1308,MATCH(A321,msheas!D$1:D$999,0),7)</f>
        <v>0</v>
      </c>
      <c r="F321" s="4">
        <f>INDEX(msheas!$1:1308,MATCH(A321,msheas!D$1:D$999,0),8)</f>
        <v>555</v>
      </c>
      <c r="G321" s="4">
        <f>INDEX(msheas!$1:1308,MATCH(A321,msheas!D$1:D$999,0),9)</f>
        <v>300</v>
      </c>
      <c r="H321" s="5">
        <f>INDEX(msheas!$1:1308,MATCH(A321,msheas!D$1:D$999,0),10)</f>
        <v>255</v>
      </c>
    </row>
    <row r="322" spans="1:8" ht="14.25" customHeight="1">
      <c r="A322" s="2" t="str">
        <f>msheas!D505</f>
        <v>10315南京中医药大学</v>
      </c>
      <c r="B322" s="3" t="s">
        <v>1255</v>
      </c>
      <c r="C322" s="4">
        <f>INDEX(msheas!$1:1309,MATCH(A322,msheas!D$1:D$999,0),5)</f>
        <v>94</v>
      </c>
      <c r="D322" s="4">
        <f>INDEX(msheas!$1:1309,MATCH(A322,msheas!D$1:D$999,0),6)</f>
        <v>94</v>
      </c>
      <c r="E322" s="4">
        <f>INDEX(msheas!$1:1309,MATCH(A322,msheas!D$1:D$999,0),7)</f>
        <v>0</v>
      </c>
      <c r="F322" s="4">
        <f>INDEX(msheas!$1:1309,MATCH(A322,msheas!D$1:D$999,0),8)</f>
        <v>697</v>
      </c>
      <c r="G322" s="4">
        <f>INDEX(msheas!$1:1309,MATCH(A322,msheas!D$1:D$999,0),9)</f>
        <v>340</v>
      </c>
      <c r="H322" s="5">
        <f>INDEX(msheas!$1:1309,MATCH(A322,msheas!D$1:D$999,0),10)</f>
        <v>357</v>
      </c>
    </row>
    <row r="323" spans="1:8" ht="14.25" customHeight="1">
      <c r="A323" s="2" t="str">
        <f>msheas!D506</f>
        <v>10319南京师范大学</v>
      </c>
      <c r="B323" s="3" t="s">
        <v>1256</v>
      </c>
      <c r="C323" s="4">
        <f>INDEX(msheas!$1:1310,MATCH(A323,msheas!D$1:D$999,0),5)</f>
        <v>254</v>
      </c>
      <c r="D323" s="4">
        <f>INDEX(msheas!$1:1310,MATCH(A323,msheas!D$1:D$999,0),6)</f>
        <v>254</v>
      </c>
      <c r="E323" s="4">
        <f>INDEX(msheas!$1:1310,MATCH(A323,msheas!D$1:D$999,0),7)</f>
        <v>0</v>
      </c>
      <c r="F323" s="4">
        <f>INDEX(msheas!$1:1310,MATCH(A323,msheas!D$1:D$999,0),8)</f>
        <v>2715</v>
      </c>
      <c r="G323" s="4">
        <f>INDEX(msheas!$1:1310,MATCH(A323,msheas!D$1:D$999,0),9)</f>
        <v>1760</v>
      </c>
      <c r="H323" s="5">
        <f>INDEX(msheas!$1:1310,MATCH(A323,msheas!D$1:D$999,0),10)</f>
        <v>955</v>
      </c>
    </row>
    <row r="324" spans="1:8" ht="14.25" customHeight="1">
      <c r="A324" s="2" t="str">
        <f>msheas!D507</f>
        <v>10320江苏师范大学</v>
      </c>
      <c r="B324" s="3" t="s">
        <v>1257</v>
      </c>
      <c r="C324" s="4">
        <f>INDEX(msheas!$1:1311,MATCH(A324,msheas!D$1:D$999,0),5)</f>
        <v>3</v>
      </c>
      <c r="D324" s="4">
        <f>INDEX(msheas!$1:1311,MATCH(A324,msheas!D$1:D$999,0),6)</f>
        <v>3</v>
      </c>
      <c r="E324" s="4">
        <f>INDEX(msheas!$1:1311,MATCH(A324,msheas!D$1:D$999,0),7)</f>
        <v>0</v>
      </c>
      <c r="F324" s="4">
        <f>INDEX(msheas!$1:1311,MATCH(A324,msheas!D$1:D$999,0),8)</f>
        <v>925</v>
      </c>
      <c r="G324" s="4">
        <f>INDEX(msheas!$1:1311,MATCH(A324,msheas!D$1:D$999,0),9)</f>
        <v>570</v>
      </c>
      <c r="H324" s="5">
        <f>INDEX(msheas!$1:1311,MATCH(A324,msheas!D$1:D$999,0),10)</f>
        <v>355</v>
      </c>
    </row>
    <row r="325" spans="1:8" ht="14.25" customHeight="1">
      <c r="A325" s="2" t="str">
        <f>msheas!D508</f>
        <v>10327南京财经大学</v>
      </c>
      <c r="B325" s="3" t="s">
        <v>1258</v>
      </c>
      <c r="C325" s="4">
        <f>INDEX(msheas!$1:1312,MATCH(A325,msheas!D$1:D$999,0),5)</f>
        <v>3</v>
      </c>
      <c r="D325" s="4">
        <f>INDEX(msheas!$1:1312,MATCH(A325,msheas!D$1:D$999,0),6)</f>
        <v>3</v>
      </c>
      <c r="E325" s="4">
        <f>INDEX(msheas!$1:1312,MATCH(A325,msheas!D$1:D$999,0),7)</f>
        <v>0</v>
      </c>
      <c r="F325" s="4">
        <f>INDEX(msheas!$1:1312,MATCH(A325,msheas!D$1:D$999,0),8)</f>
        <v>745</v>
      </c>
      <c r="G325" s="4">
        <f>INDEX(msheas!$1:1312,MATCH(A325,msheas!D$1:D$999,0),9)</f>
        <v>430</v>
      </c>
      <c r="H325" s="5">
        <f>INDEX(msheas!$1:1312,MATCH(A325,msheas!D$1:D$999,0),10)</f>
        <v>315</v>
      </c>
    </row>
    <row r="326" spans="1:8" ht="14.25" customHeight="1">
      <c r="A326" s="2" t="str">
        <f>msheas!D237</f>
        <v>10330南京体育学院</v>
      </c>
      <c r="B326" s="3" t="s">
        <v>1259</v>
      </c>
      <c r="C326" s="4">
        <f>INDEX(msheas!$1:1313,MATCH(A326,msheas!D$1:D$999,0),5)</f>
        <v>0</v>
      </c>
      <c r="D326" s="4">
        <f>INDEX(msheas!$1:1313,MATCH(A326,msheas!D$1:D$999,0),6)</f>
        <v>0</v>
      </c>
      <c r="E326" s="4">
        <f>INDEX(msheas!$1:1313,MATCH(A326,msheas!D$1:D$999,0),7)</f>
        <v>0</v>
      </c>
      <c r="F326" s="4">
        <f>INDEX(msheas!$1:1313,MATCH(A326,msheas!D$1:D$999,0),8)</f>
        <v>95</v>
      </c>
      <c r="G326" s="4">
        <f>INDEX(msheas!$1:1313,MATCH(A326,msheas!D$1:D$999,0),9)</f>
        <v>40</v>
      </c>
      <c r="H326" s="5">
        <f>INDEX(msheas!$1:1313,MATCH(A326,msheas!D$1:D$999,0),10)</f>
        <v>55</v>
      </c>
    </row>
    <row r="327" spans="1:8" ht="14.25" customHeight="1">
      <c r="A327" s="2" t="str">
        <f>msheas!D509</f>
        <v>10331南京艺术学院</v>
      </c>
      <c r="B327" s="3" t="s">
        <v>1260</v>
      </c>
      <c r="C327" s="4">
        <f>INDEX(msheas!$1:1314,MATCH(A327,msheas!D$1:D$999,0),5)</f>
        <v>30</v>
      </c>
      <c r="D327" s="4">
        <f>INDEX(msheas!$1:1314,MATCH(A327,msheas!D$1:D$999,0),6)</f>
        <v>30</v>
      </c>
      <c r="E327" s="4">
        <f>INDEX(msheas!$1:1314,MATCH(A327,msheas!D$1:D$999,0),7)</f>
        <v>0</v>
      </c>
      <c r="F327" s="4">
        <f>INDEX(msheas!$1:1314,MATCH(A327,msheas!D$1:D$999,0),8)</f>
        <v>320</v>
      </c>
      <c r="G327" s="4">
        <f>INDEX(msheas!$1:1314,MATCH(A327,msheas!D$1:D$999,0),9)</f>
        <v>150</v>
      </c>
      <c r="H327" s="5">
        <f>INDEX(msheas!$1:1314,MATCH(A327,msheas!D$1:D$999,0),10)</f>
        <v>170</v>
      </c>
    </row>
    <row r="328" spans="1:8" ht="14.25" customHeight="1">
      <c r="A328" s="2" t="str">
        <f>msheas!D510</f>
        <v>10332苏州科技学院</v>
      </c>
      <c r="B328" s="3" t="s">
        <v>1261</v>
      </c>
      <c r="C328" s="4">
        <f>INDEX(msheas!$1:1315,MATCH(A328,msheas!D$1:D$999,0),5)</f>
        <v>0</v>
      </c>
      <c r="D328" s="4">
        <f>INDEX(msheas!$1:1315,MATCH(A328,msheas!D$1:D$999,0),6)</f>
        <v>0</v>
      </c>
      <c r="E328" s="4">
        <f>INDEX(msheas!$1:1315,MATCH(A328,msheas!D$1:D$999,0),7)</f>
        <v>0</v>
      </c>
      <c r="F328" s="4">
        <f>INDEX(msheas!$1:1315,MATCH(A328,msheas!D$1:D$999,0),8)</f>
        <v>420</v>
      </c>
      <c r="G328" s="4">
        <f>INDEX(msheas!$1:1315,MATCH(A328,msheas!D$1:D$999,0),9)</f>
        <v>220</v>
      </c>
      <c r="H328" s="5">
        <f>INDEX(msheas!$1:1315,MATCH(A328,msheas!D$1:D$999,0),10)</f>
        <v>200</v>
      </c>
    </row>
    <row r="329" spans="1:8" ht="14.25" customHeight="1">
      <c r="A329" s="2" t="str">
        <f>msheas!D511</f>
        <v>11049淮阴工学院</v>
      </c>
      <c r="B329" s="3" t="s">
        <v>1262</v>
      </c>
      <c r="C329" s="4">
        <f>INDEX(msheas!$1:1316,MATCH(A329,msheas!D$1:D$999,0),5)</f>
        <v>0</v>
      </c>
      <c r="D329" s="4">
        <f>INDEX(msheas!$1:1316,MATCH(A329,msheas!D$1:D$999,0),6)</f>
        <v>0</v>
      </c>
      <c r="E329" s="4">
        <f>INDEX(msheas!$1:1316,MATCH(A329,msheas!D$1:D$999,0),7)</f>
        <v>0</v>
      </c>
      <c r="F329" s="4">
        <f>INDEX(msheas!$1:1316,MATCH(A329,msheas!D$1:D$999,0),8)</f>
        <v>40</v>
      </c>
      <c r="G329" s="4">
        <f>INDEX(msheas!$1:1316,MATCH(A329,msheas!D$1:D$999,0),9)</f>
        <v>0</v>
      </c>
      <c r="H329" s="5">
        <f>INDEX(msheas!$1:1316,MATCH(A329,msheas!D$1:D$999,0),10)</f>
        <v>40</v>
      </c>
    </row>
    <row r="330" spans="1:8" ht="14.25" customHeight="1">
      <c r="A330" s="2" t="str">
        <f>msheas!D512</f>
        <v>11117扬州大学</v>
      </c>
      <c r="B330" s="3" t="s">
        <v>1263</v>
      </c>
      <c r="C330" s="4">
        <f>INDEX(msheas!$1:1317,MATCH(A330,msheas!D$1:D$999,0),5)</f>
        <v>112</v>
      </c>
      <c r="D330" s="4">
        <f>INDEX(msheas!$1:1317,MATCH(A330,msheas!D$1:D$999,0),6)</f>
        <v>112</v>
      </c>
      <c r="E330" s="4">
        <f>INDEX(msheas!$1:1317,MATCH(A330,msheas!D$1:D$999,0),7)</f>
        <v>0</v>
      </c>
      <c r="F330" s="4">
        <f>INDEX(msheas!$1:1317,MATCH(A330,msheas!D$1:D$999,0),8)</f>
        <v>1935</v>
      </c>
      <c r="G330" s="4">
        <f>INDEX(msheas!$1:1317,MATCH(A330,msheas!D$1:D$999,0),9)</f>
        <v>940</v>
      </c>
      <c r="H330" s="5">
        <f>INDEX(msheas!$1:1317,MATCH(A330,msheas!D$1:D$999,0),10)</f>
        <v>995</v>
      </c>
    </row>
    <row r="331" spans="1:8" ht="14.25" customHeight="1">
      <c r="A331" s="2" t="str">
        <f>msheas!D513</f>
        <v>11276南京工程学院</v>
      </c>
      <c r="B331" s="3" t="s">
        <v>1264</v>
      </c>
      <c r="C331" s="4">
        <f>INDEX(msheas!$1:1318,MATCH(A331,msheas!D$1:D$999,0),5)</f>
        <v>0</v>
      </c>
      <c r="D331" s="4">
        <f>INDEX(msheas!$1:1318,MATCH(A331,msheas!D$1:D$999,0),6)</f>
        <v>0</v>
      </c>
      <c r="E331" s="4">
        <f>INDEX(msheas!$1:1318,MATCH(A331,msheas!D$1:D$999,0),7)</f>
        <v>0</v>
      </c>
      <c r="F331" s="4">
        <f>INDEX(msheas!$1:1318,MATCH(A331,msheas!D$1:D$999,0),8)</f>
        <v>70</v>
      </c>
      <c r="G331" s="4">
        <f>INDEX(msheas!$1:1318,MATCH(A331,msheas!D$1:D$999,0),9)</f>
        <v>0</v>
      </c>
      <c r="H331" s="5">
        <f>INDEX(msheas!$1:1318,MATCH(A331,msheas!D$1:D$999,0),10)</f>
        <v>70</v>
      </c>
    </row>
    <row r="332" spans="1:8" ht="14.25" customHeight="1">
      <c r="A332" s="2" t="str">
        <f>msheas!D514</f>
        <v>11287南京审计学院</v>
      </c>
      <c r="B332" s="3" t="s">
        <v>1265</v>
      </c>
      <c r="C332" s="4">
        <f>INDEX(msheas!$1:1319,MATCH(A332,msheas!D$1:D$999,0),5)</f>
        <v>0</v>
      </c>
      <c r="D332" s="4">
        <f>INDEX(msheas!$1:1319,MATCH(A332,msheas!D$1:D$999,0),6)</f>
        <v>0</v>
      </c>
      <c r="E332" s="4">
        <f>INDEX(msheas!$1:1319,MATCH(A332,msheas!D$1:D$999,0),7)</f>
        <v>0</v>
      </c>
      <c r="F332" s="4">
        <f>INDEX(msheas!$1:1319,MATCH(A332,msheas!D$1:D$999,0),8)</f>
        <v>145</v>
      </c>
      <c r="G332" s="4">
        <f>INDEX(msheas!$1:1319,MATCH(A332,msheas!D$1:D$999,0),9)</f>
        <v>55</v>
      </c>
      <c r="H332" s="5">
        <f>INDEX(msheas!$1:1319,MATCH(A332,msheas!D$1:D$999,0),10)</f>
        <v>90</v>
      </c>
    </row>
    <row r="333" spans="1:8" ht="14.25" customHeight="1">
      <c r="A333" s="2" t="str">
        <f>msheas!D515</f>
        <v>11463江苏理工学院</v>
      </c>
      <c r="B333" s="3" t="s">
        <v>1266</v>
      </c>
      <c r="C333" s="4">
        <f>INDEX(msheas!$1:1320,MATCH(A333,msheas!D$1:D$999,0),5)</f>
        <v>0</v>
      </c>
      <c r="D333" s="4">
        <f>INDEX(msheas!$1:1320,MATCH(A333,msheas!D$1:D$999,0),6)</f>
        <v>0</v>
      </c>
      <c r="E333" s="4">
        <f>INDEX(msheas!$1:1320,MATCH(A333,msheas!D$1:D$999,0),7)</f>
        <v>0</v>
      </c>
      <c r="F333" s="4">
        <f>INDEX(msheas!$1:1320,MATCH(A333,msheas!D$1:D$999,0),8)</f>
        <v>65</v>
      </c>
      <c r="G333" s="4">
        <f>INDEX(msheas!$1:1320,MATCH(A333,msheas!D$1:D$999,0),9)</f>
        <v>0</v>
      </c>
      <c r="H333" s="5">
        <f>INDEX(msheas!$1:1320,MATCH(A333,msheas!D$1:D$999,0),10)</f>
        <v>65</v>
      </c>
    </row>
    <row r="334" spans="1:8" ht="14.25" customHeight="1">
      <c r="A334" s="2" t="str">
        <f>msheas!D516</f>
        <v>11641淮海工学院</v>
      </c>
      <c r="B334" s="3" t="s">
        <v>1267</v>
      </c>
      <c r="C334" s="4">
        <f>INDEX(msheas!$1:1321,MATCH(A334,msheas!D$1:D$999,0),5)</f>
        <v>0</v>
      </c>
      <c r="D334" s="4">
        <f>INDEX(msheas!$1:1321,MATCH(A334,msheas!D$1:D$999,0),6)</f>
        <v>0</v>
      </c>
      <c r="E334" s="4">
        <f>INDEX(msheas!$1:1321,MATCH(A334,msheas!D$1:D$999,0),7)</f>
        <v>0</v>
      </c>
      <c r="F334" s="4">
        <f>INDEX(msheas!$1:1321,MATCH(A334,msheas!D$1:D$999,0),8)</f>
        <v>55</v>
      </c>
      <c r="G334" s="4">
        <f>INDEX(msheas!$1:1321,MATCH(A334,msheas!D$1:D$999,0),9)</f>
        <v>45</v>
      </c>
      <c r="H334" s="5">
        <f>INDEX(msheas!$1:1321,MATCH(A334,msheas!D$1:D$999,0),10)</f>
        <v>10</v>
      </c>
    </row>
    <row r="335" spans="2:8" ht="24.75" customHeight="1">
      <c r="B335" s="12" t="s">
        <v>1268</v>
      </c>
      <c r="C335" s="18">
        <f aca="true" t="shared" si="32" ref="C335:H335">SUM(C336:C355)</f>
        <v>417</v>
      </c>
      <c r="D335" s="18">
        <f t="shared" si="32"/>
        <v>417</v>
      </c>
      <c r="E335" s="18">
        <f t="shared" si="32"/>
        <v>0</v>
      </c>
      <c r="F335" s="18">
        <f t="shared" si="32"/>
        <v>13855</v>
      </c>
      <c r="G335" s="18">
        <f t="shared" si="32"/>
        <v>7495</v>
      </c>
      <c r="H335" s="19">
        <f t="shared" si="32"/>
        <v>6360</v>
      </c>
    </row>
    <row r="336" spans="1:8" ht="14.25" customHeight="1">
      <c r="A336" s="2" t="str">
        <f>msheas!D517</f>
        <v>10336杭州电子科技大学</v>
      </c>
      <c r="B336" s="3" t="s">
        <v>1269</v>
      </c>
      <c r="C336" s="4">
        <f>INDEX(msheas!$1:1323,MATCH(A336,msheas!D$1:D$999,0),5)</f>
        <v>13</v>
      </c>
      <c r="D336" s="4">
        <f>INDEX(msheas!$1:1323,MATCH(A336,msheas!D$1:D$999,0),6)</f>
        <v>13</v>
      </c>
      <c r="E336" s="4">
        <f>INDEX(msheas!$1:1323,MATCH(A336,msheas!D$1:D$999,0),7)</f>
        <v>0</v>
      </c>
      <c r="F336" s="4">
        <f>INDEX(msheas!$1:1323,MATCH(A336,msheas!D$1:D$999,0),8)</f>
        <v>1087</v>
      </c>
      <c r="G336" s="4">
        <f>INDEX(msheas!$1:1323,MATCH(A336,msheas!D$1:D$999,0),9)</f>
        <v>586</v>
      </c>
      <c r="H336" s="5">
        <f>INDEX(msheas!$1:1323,MATCH(A336,msheas!D$1:D$999,0),10)</f>
        <v>501</v>
      </c>
    </row>
    <row r="337" spans="1:8" ht="14.25" customHeight="1">
      <c r="A337" s="2" t="str">
        <f>msheas!D518</f>
        <v>10337浙江工业大学</v>
      </c>
      <c r="B337" s="3" t="s">
        <v>1270</v>
      </c>
      <c r="C337" s="4">
        <f>INDEX(msheas!$1:1324,MATCH(A337,msheas!D$1:D$999,0),5)</f>
        <v>140</v>
      </c>
      <c r="D337" s="4">
        <f>INDEX(msheas!$1:1324,MATCH(A337,msheas!D$1:D$999,0),6)</f>
        <v>140</v>
      </c>
      <c r="E337" s="4">
        <f>INDEX(msheas!$1:1324,MATCH(A337,msheas!D$1:D$999,0),7)</f>
        <v>0</v>
      </c>
      <c r="F337" s="4">
        <f>INDEX(msheas!$1:1324,MATCH(A337,msheas!D$1:D$999,0),8)</f>
        <v>2044</v>
      </c>
      <c r="G337" s="4">
        <f>INDEX(msheas!$1:1324,MATCH(A337,msheas!D$1:D$999,0),9)</f>
        <v>1217</v>
      </c>
      <c r="H337" s="5">
        <f>INDEX(msheas!$1:1324,MATCH(A337,msheas!D$1:D$999,0),10)</f>
        <v>827</v>
      </c>
    </row>
    <row r="338" spans="1:8" ht="14.25" customHeight="1">
      <c r="A338" s="2" t="str">
        <f>msheas!D519</f>
        <v>10338浙江理工大学</v>
      </c>
      <c r="B338" s="3" t="s">
        <v>1271</v>
      </c>
      <c r="C338" s="4">
        <f>INDEX(msheas!$1:1325,MATCH(A338,msheas!D$1:D$999,0),5)</f>
        <v>32</v>
      </c>
      <c r="D338" s="4">
        <f>INDEX(msheas!$1:1325,MATCH(A338,msheas!D$1:D$999,0),6)</f>
        <v>32</v>
      </c>
      <c r="E338" s="4">
        <f>INDEX(msheas!$1:1325,MATCH(A338,msheas!D$1:D$999,0),7)</f>
        <v>0</v>
      </c>
      <c r="F338" s="4">
        <f>INDEX(msheas!$1:1325,MATCH(A338,msheas!D$1:D$999,0),8)</f>
        <v>1071</v>
      </c>
      <c r="G338" s="4">
        <f>INDEX(msheas!$1:1325,MATCH(A338,msheas!D$1:D$999,0),9)</f>
        <v>617</v>
      </c>
      <c r="H338" s="5">
        <f>INDEX(msheas!$1:1325,MATCH(A338,msheas!D$1:D$999,0),10)</f>
        <v>454</v>
      </c>
    </row>
    <row r="339" spans="1:8" ht="14.25" customHeight="1">
      <c r="A339" s="2" t="str">
        <f>msheas!D520</f>
        <v>10340浙江海洋学院</v>
      </c>
      <c r="B339" s="3" t="s">
        <v>1272</v>
      </c>
      <c r="C339" s="4">
        <f>INDEX(msheas!$1:1326,MATCH(A339,msheas!D$1:D$999,0),5)</f>
        <v>0</v>
      </c>
      <c r="D339" s="4">
        <f>INDEX(msheas!$1:1326,MATCH(A339,msheas!D$1:D$999,0),6)</f>
        <v>0</v>
      </c>
      <c r="E339" s="4">
        <f>INDEX(msheas!$1:1326,MATCH(A339,msheas!D$1:D$999,0),7)</f>
        <v>0</v>
      </c>
      <c r="F339" s="4">
        <f>INDEX(msheas!$1:1326,MATCH(A339,msheas!D$1:D$999,0),8)</f>
        <v>364</v>
      </c>
      <c r="G339" s="4">
        <f>INDEX(msheas!$1:1326,MATCH(A339,msheas!D$1:D$999,0),9)</f>
        <v>113</v>
      </c>
      <c r="H339" s="5">
        <f>INDEX(msheas!$1:1326,MATCH(A339,msheas!D$1:D$999,0),10)</f>
        <v>251</v>
      </c>
    </row>
    <row r="340" spans="1:8" ht="14.25" customHeight="1">
      <c r="A340" s="2" t="str">
        <f>msheas!D521</f>
        <v>10341浙江农林大学</v>
      </c>
      <c r="B340" s="3" t="s">
        <v>1273</v>
      </c>
      <c r="C340" s="4">
        <f>INDEX(msheas!$1:1327,MATCH(A340,msheas!D$1:D$999,0),5)</f>
        <v>4</v>
      </c>
      <c r="D340" s="4">
        <f>INDEX(msheas!$1:1327,MATCH(A340,msheas!D$1:D$999,0),6)</f>
        <v>4</v>
      </c>
      <c r="E340" s="4">
        <f>INDEX(msheas!$1:1327,MATCH(A340,msheas!D$1:D$999,0),7)</f>
        <v>0</v>
      </c>
      <c r="F340" s="4">
        <f>INDEX(msheas!$1:1327,MATCH(A340,msheas!D$1:D$999,0),8)</f>
        <v>580</v>
      </c>
      <c r="G340" s="4">
        <f>INDEX(msheas!$1:1327,MATCH(A340,msheas!D$1:D$999,0),9)</f>
        <v>288</v>
      </c>
      <c r="H340" s="5">
        <f>INDEX(msheas!$1:1327,MATCH(A340,msheas!D$1:D$999,0),10)</f>
        <v>292</v>
      </c>
    </row>
    <row r="341" spans="1:8" ht="14.25" customHeight="1">
      <c r="A341" s="2" t="str">
        <f>msheas!D522</f>
        <v>10343温州医科大学</v>
      </c>
      <c r="B341" s="15" t="s">
        <v>1274</v>
      </c>
      <c r="C341" s="16">
        <f>INDEX(msheas!$1:1328,MATCH(A341,msheas!D$1:D$999,0),5)</f>
        <v>35</v>
      </c>
      <c r="D341" s="16">
        <f>INDEX(msheas!$1:1328,MATCH(A341,msheas!D$1:D$999,0),6)</f>
        <v>35</v>
      </c>
      <c r="E341" s="16">
        <f>INDEX(msheas!$1:1328,MATCH(A341,msheas!D$1:D$999,0),7)</f>
        <v>0</v>
      </c>
      <c r="F341" s="16">
        <f>INDEX(msheas!$1:1328,MATCH(A341,msheas!D$1:D$999,0),8)</f>
        <v>951</v>
      </c>
      <c r="G341" s="16">
        <f>INDEX(msheas!$1:1328,MATCH(A341,msheas!D$1:D$999,0),9)</f>
        <v>616</v>
      </c>
      <c r="H341" s="17">
        <f>INDEX(msheas!$1:1328,MATCH(A341,msheas!D$1:D$999,0),10)</f>
        <v>335</v>
      </c>
    </row>
    <row r="342" spans="1:8" ht="14.25" customHeight="1">
      <c r="A342" s="2" t="str">
        <f>msheas!D523</f>
        <v>10344浙江中医药大学</v>
      </c>
      <c r="B342" s="23" t="s">
        <v>1275</v>
      </c>
      <c r="C342" s="24">
        <f>INDEX(msheas!$1:1329,MATCH(A342,msheas!D$1:D$999,0),5)</f>
        <v>53</v>
      </c>
      <c r="D342" s="24">
        <f>INDEX(msheas!$1:1329,MATCH(A342,msheas!D$1:D$999,0),6)</f>
        <v>53</v>
      </c>
      <c r="E342" s="24">
        <f>INDEX(msheas!$1:1329,MATCH(A342,msheas!D$1:D$999,0),7)</f>
        <v>0</v>
      </c>
      <c r="F342" s="24">
        <f>INDEX(msheas!$1:1329,MATCH(A342,msheas!D$1:D$999,0),8)</f>
        <v>550</v>
      </c>
      <c r="G342" s="24">
        <f>INDEX(msheas!$1:1329,MATCH(A342,msheas!D$1:D$999,0),9)</f>
        <v>222</v>
      </c>
      <c r="H342" s="25">
        <f>INDEX(msheas!$1:1329,MATCH(A342,msheas!D$1:D$999,0),10)</f>
        <v>328</v>
      </c>
    </row>
    <row r="343" spans="1:8" ht="14.25" customHeight="1">
      <c r="A343" s="2" t="str">
        <f>msheas!D524</f>
        <v>10345浙江师范大学</v>
      </c>
      <c r="B343" s="3" t="s">
        <v>1276</v>
      </c>
      <c r="C343" s="4">
        <f>INDEX(msheas!$1:1330,MATCH(A343,msheas!D$1:D$999,0),5)</f>
        <v>10</v>
      </c>
      <c r="D343" s="4">
        <f>INDEX(msheas!$1:1330,MATCH(A343,msheas!D$1:D$999,0),6)</f>
        <v>10</v>
      </c>
      <c r="E343" s="4">
        <f>INDEX(msheas!$1:1330,MATCH(A343,msheas!D$1:D$999,0),7)</f>
        <v>0</v>
      </c>
      <c r="F343" s="4">
        <f>INDEX(msheas!$1:1330,MATCH(A343,msheas!D$1:D$999,0),8)</f>
        <v>1474</v>
      </c>
      <c r="G343" s="4">
        <f>INDEX(msheas!$1:1330,MATCH(A343,msheas!D$1:D$999,0),9)</f>
        <v>856</v>
      </c>
      <c r="H343" s="5">
        <f>INDEX(msheas!$1:1330,MATCH(A343,msheas!D$1:D$999,0),10)</f>
        <v>618</v>
      </c>
    </row>
    <row r="344" spans="1:8" ht="14.25" customHeight="1">
      <c r="A344" s="2" t="str">
        <f>msheas!D556</f>
        <v>10346杭州师范大学</v>
      </c>
      <c r="B344" s="3" t="s">
        <v>1277</v>
      </c>
      <c r="C344" s="4">
        <f>INDEX(msheas!$1:1331,MATCH(A344,msheas!D$1:D$999,0),5)</f>
        <v>4</v>
      </c>
      <c r="D344" s="4">
        <f>INDEX(msheas!$1:1331,MATCH(A344,msheas!D$1:D$999,0),6)</f>
        <v>4</v>
      </c>
      <c r="E344" s="4">
        <f>INDEX(msheas!$1:1331,MATCH(A344,msheas!D$1:D$999,0),7)</f>
        <v>0</v>
      </c>
      <c r="F344" s="4">
        <f>INDEX(msheas!$1:1331,MATCH(A344,msheas!D$1:D$999,0),8)</f>
        <v>849</v>
      </c>
      <c r="G344" s="4">
        <f>INDEX(msheas!$1:1331,MATCH(A344,msheas!D$1:D$999,0),9)</f>
        <v>445</v>
      </c>
      <c r="H344" s="5">
        <f>INDEX(msheas!$1:1331,MATCH(A344,msheas!D$1:D$999,0),10)</f>
        <v>404</v>
      </c>
    </row>
    <row r="345" spans="1:8" ht="14.25" customHeight="1">
      <c r="A345" s="2" t="str">
        <f>msheas!D557</f>
        <v>10347湖州师范学院</v>
      </c>
      <c r="B345" s="3" t="s">
        <v>1278</v>
      </c>
      <c r="C345" s="4">
        <f>INDEX(msheas!$1:1332,MATCH(A345,msheas!D$1:D$999,0),5)</f>
        <v>0</v>
      </c>
      <c r="D345" s="4">
        <f>INDEX(msheas!$1:1332,MATCH(A345,msheas!D$1:D$999,0),6)</f>
        <v>0</v>
      </c>
      <c r="E345" s="4">
        <f>INDEX(msheas!$1:1332,MATCH(A345,msheas!D$1:D$999,0),7)</f>
        <v>0</v>
      </c>
      <c r="F345" s="4">
        <f>INDEX(msheas!$1:1332,MATCH(A345,msheas!D$1:D$999,0),8)</f>
        <v>40</v>
      </c>
      <c r="G345" s="4">
        <f>INDEX(msheas!$1:1332,MATCH(A345,msheas!D$1:D$999,0),9)</f>
        <v>0</v>
      </c>
      <c r="H345" s="5">
        <f>INDEX(msheas!$1:1332,MATCH(A345,msheas!D$1:D$999,0),10)</f>
        <v>40</v>
      </c>
    </row>
    <row r="346" spans="1:8" ht="14.25" customHeight="1">
      <c r="A346" s="2" t="str">
        <f>msheas!D558</f>
        <v>10349绍兴文理学院</v>
      </c>
      <c r="B346" s="3" t="s">
        <v>1279</v>
      </c>
      <c r="C346" s="4">
        <f>INDEX(msheas!$1:1333,MATCH(A346,msheas!D$1:D$999,0),5)</f>
        <v>0</v>
      </c>
      <c r="D346" s="4">
        <f>INDEX(msheas!$1:1333,MATCH(A346,msheas!D$1:D$999,0),6)</f>
        <v>0</v>
      </c>
      <c r="E346" s="4">
        <f>INDEX(msheas!$1:1333,MATCH(A346,msheas!D$1:D$999,0),7)</f>
        <v>0</v>
      </c>
      <c r="F346" s="4">
        <f>INDEX(msheas!$1:1333,MATCH(A346,msheas!D$1:D$999,0),8)</f>
        <v>77</v>
      </c>
      <c r="G346" s="4">
        <f>INDEX(msheas!$1:1333,MATCH(A346,msheas!D$1:D$999,0),9)</f>
        <v>50</v>
      </c>
      <c r="H346" s="5">
        <f>INDEX(msheas!$1:1333,MATCH(A346,msheas!D$1:D$999,0),10)</f>
        <v>27</v>
      </c>
    </row>
    <row r="347" spans="1:8" ht="14.25" customHeight="1">
      <c r="A347" s="2" t="str">
        <f>msheas!D559</f>
        <v>10351温州大学</v>
      </c>
      <c r="B347" s="3" t="s">
        <v>1280</v>
      </c>
      <c r="C347" s="4">
        <f>INDEX(msheas!$1:1334,MATCH(A347,msheas!D$1:D$999,0),5)</f>
        <v>0</v>
      </c>
      <c r="D347" s="4">
        <f>INDEX(msheas!$1:1334,MATCH(A347,msheas!D$1:D$999,0),6)</f>
        <v>0</v>
      </c>
      <c r="E347" s="4">
        <f>INDEX(msheas!$1:1334,MATCH(A347,msheas!D$1:D$999,0),7)</f>
        <v>0</v>
      </c>
      <c r="F347" s="4">
        <f>INDEX(msheas!$1:1334,MATCH(A347,msheas!D$1:D$999,0),8)</f>
        <v>475</v>
      </c>
      <c r="G347" s="4">
        <f>INDEX(msheas!$1:1334,MATCH(A347,msheas!D$1:D$999,0),9)</f>
        <v>367</v>
      </c>
      <c r="H347" s="5">
        <f>INDEX(msheas!$1:1334,MATCH(A347,msheas!D$1:D$999,0),10)</f>
        <v>108</v>
      </c>
    </row>
    <row r="348" spans="1:8" ht="14.25" customHeight="1">
      <c r="A348" s="2" t="str">
        <f>msheas!D525</f>
        <v>10353浙江工商大学</v>
      </c>
      <c r="B348" s="3" t="s">
        <v>1281</v>
      </c>
      <c r="C348" s="4">
        <f>INDEX(msheas!$1:1335,MATCH(A348,msheas!D$1:D$999,0),5)</f>
        <v>38</v>
      </c>
      <c r="D348" s="4">
        <f>INDEX(msheas!$1:1335,MATCH(A348,msheas!D$1:D$999,0),6)</f>
        <v>38</v>
      </c>
      <c r="E348" s="4">
        <f>INDEX(msheas!$1:1335,MATCH(A348,msheas!D$1:D$999,0),7)</f>
        <v>0</v>
      </c>
      <c r="F348" s="4">
        <f>INDEX(msheas!$1:1335,MATCH(A348,msheas!D$1:D$999,0),8)</f>
        <v>1186</v>
      </c>
      <c r="G348" s="4">
        <f>INDEX(msheas!$1:1335,MATCH(A348,msheas!D$1:D$999,0),9)</f>
        <v>561</v>
      </c>
      <c r="H348" s="5">
        <f>INDEX(msheas!$1:1335,MATCH(A348,msheas!D$1:D$999,0),10)</f>
        <v>625</v>
      </c>
    </row>
    <row r="349" spans="1:8" ht="14.25" customHeight="1">
      <c r="A349" s="2" t="str">
        <f>msheas!D526</f>
        <v>10355中国美术学院</v>
      </c>
      <c r="B349" s="3" t="s">
        <v>1282</v>
      </c>
      <c r="C349" s="4">
        <f>INDEX(msheas!$1:1336,MATCH(A349,msheas!D$1:D$999,0),5)</f>
        <v>43</v>
      </c>
      <c r="D349" s="4">
        <f>INDEX(msheas!$1:1336,MATCH(A349,msheas!D$1:D$999,0),6)</f>
        <v>43</v>
      </c>
      <c r="E349" s="4">
        <f>INDEX(msheas!$1:1336,MATCH(A349,msheas!D$1:D$999,0),7)</f>
        <v>0</v>
      </c>
      <c r="F349" s="4">
        <f>INDEX(msheas!$1:1336,MATCH(A349,msheas!D$1:D$999,0),8)</f>
        <v>344</v>
      </c>
      <c r="G349" s="4">
        <f>INDEX(msheas!$1:1336,MATCH(A349,msheas!D$1:D$999,0),9)</f>
        <v>195</v>
      </c>
      <c r="H349" s="5">
        <f>INDEX(msheas!$1:1336,MATCH(A349,msheas!D$1:D$999,0),10)</f>
        <v>149</v>
      </c>
    </row>
    <row r="350" spans="1:8" ht="14.25" customHeight="1">
      <c r="A350" s="2" t="str">
        <f>msheas!D527</f>
        <v>10356中国计量学院</v>
      </c>
      <c r="B350" s="3" t="s">
        <v>1283</v>
      </c>
      <c r="C350" s="4">
        <f>INDEX(msheas!$1:1337,MATCH(A350,msheas!D$1:D$999,0),5)</f>
        <v>0</v>
      </c>
      <c r="D350" s="4">
        <f>INDEX(msheas!$1:1337,MATCH(A350,msheas!D$1:D$999,0),6)</f>
        <v>0</v>
      </c>
      <c r="E350" s="4">
        <f>INDEX(msheas!$1:1337,MATCH(A350,msheas!D$1:D$999,0),7)</f>
        <v>0</v>
      </c>
      <c r="F350" s="4">
        <f>INDEX(msheas!$1:1337,MATCH(A350,msheas!D$1:D$999,0),8)</f>
        <v>519</v>
      </c>
      <c r="G350" s="4">
        <f>INDEX(msheas!$1:1337,MATCH(A350,msheas!D$1:D$999,0),9)</f>
        <v>278</v>
      </c>
      <c r="H350" s="5">
        <f>INDEX(msheas!$1:1337,MATCH(A350,msheas!D$1:D$999,0),10)</f>
        <v>241</v>
      </c>
    </row>
    <row r="351" spans="1:8" ht="14.25" customHeight="1">
      <c r="A351" s="2" t="str">
        <f>msheas!D238</f>
        <v>10876浙江万里学院</v>
      </c>
      <c r="B351" s="3" t="s">
        <v>1284</v>
      </c>
      <c r="C351" s="4">
        <f>INDEX(msheas!$1:1338,MATCH(A351,msheas!D$1:D$999,0),5)</f>
        <v>0</v>
      </c>
      <c r="D351" s="4">
        <f>INDEX(msheas!$1:1338,MATCH(A351,msheas!D$1:D$999,0),6)</f>
        <v>0</v>
      </c>
      <c r="E351" s="4">
        <f>INDEX(msheas!$1:1338,MATCH(A351,msheas!D$1:D$999,0),7)</f>
        <v>0</v>
      </c>
      <c r="F351" s="4">
        <f>INDEX(msheas!$1:1338,MATCH(A351,msheas!D$1:D$999,0),8)</f>
        <v>50</v>
      </c>
      <c r="G351" s="4">
        <f>INDEX(msheas!$1:1338,MATCH(A351,msheas!D$1:D$999,0),9)</f>
        <v>0</v>
      </c>
      <c r="H351" s="5">
        <f>INDEX(msheas!$1:1338,MATCH(A351,msheas!D$1:D$999,0),10)</f>
        <v>50</v>
      </c>
    </row>
    <row r="352" spans="1:8" ht="14.25" customHeight="1">
      <c r="A352" s="2" t="str">
        <f>msheas!D528</f>
        <v>11057浙江科技学院</v>
      </c>
      <c r="B352" s="3" t="s">
        <v>1285</v>
      </c>
      <c r="C352" s="4">
        <f>INDEX(msheas!$1:1339,MATCH(A352,msheas!D$1:D$999,0),5)</f>
        <v>0</v>
      </c>
      <c r="D352" s="4">
        <f>INDEX(msheas!$1:1339,MATCH(A352,msheas!D$1:D$999,0),6)</f>
        <v>0</v>
      </c>
      <c r="E352" s="4">
        <f>INDEX(msheas!$1:1339,MATCH(A352,msheas!D$1:D$999,0),7)</f>
        <v>0</v>
      </c>
      <c r="F352" s="4">
        <f>INDEX(msheas!$1:1339,MATCH(A352,msheas!D$1:D$999,0),8)</f>
        <v>104</v>
      </c>
      <c r="G352" s="4">
        <f>INDEX(msheas!$1:1339,MATCH(A352,msheas!D$1:D$999,0),9)</f>
        <v>50</v>
      </c>
      <c r="H352" s="5">
        <f>INDEX(msheas!$1:1339,MATCH(A352,msheas!D$1:D$999,0),10)</f>
        <v>54</v>
      </c>
    </row>
    <row r="353" spans="1:8" ht="14.25" customHeight="1">
      <c r="A353" s="2" t="str">
        <f>msheas!D529</f>
        <v>11482浙江财经大学</v>
      </c>
      <c r="B353" s="3" t="s">
        <v>1286</v>
      </c>
      <c r="C353" s="4">
        <f>INDEX(msheas!$1:1340,MATCH(A353,msheas!D$1:D$999,0),5)</f>
        <v>3</v>
      </c>
      <c r="D353" s="4">
        <f>INDEX(msheas!$1:1340,MATCH(A353,msheas!D$1:D$999,0),6)</f>
        <v>3</v>
      </c>
      <c r="E353" s="4">
        <f>INDEX(msheas!$1:1340,MATCH(A353,msheas!D$1:D$999,0),7)</f>
        <v>0</v>
      </c>
      <c r="F353" s="4">
        <f>INDEX(msheas!$1:1340,MATCH(A353,msheas!D$1:D$999,0),8)</f>
        <v>563</v>
      </c>
      <c r="G353" s="4">
        <f>INDEX(msheas!$1:1340,MATCH(A353,msheas!D$1:D$999,0),9)</f>
        <v>281</v>
      </c>
      <c r="H353" s="5">
        <f>INDEX(msheas!$1:1340,MATCH(A353,msheas!D$1:D$999,0),10)</f>
        <v>282</v>
      </c>
    </row>
    <row r="354" spans="1:8" ht="14.25" customHeight="1">
      <c r="A354" s="2" t="str">
        <f>msheas!D530</f>
        <v>11646宁波大学</v>
      </c>
      <c r="B354" s="3" t="s">
        <v>1287</v>
      </c>
      <c r="C354" s="4">
        <f>INDEX(msheas!$1:1341,MATCH(A354,msheas!D$1:D$999,0),5)</f>
        <v>42</v>
      </c>
      <c r="D354" s="4">
        <f>INDEX(msheas!$1:1341,MATCH(A354,msheas!D$1:D$999,0),6)</f>
        <v>42</v>
      </c>
      <c r="E354" s="4">
        <f>INDEX(msheas!$1:1341,MATCH(A354,msheas!D$1:D$999,0),7)</f>
        <v>0</v>
      </c>
      <c r="F354" s="4">
        <f>INDEX(msheas!$1:1341,MATCH(A354,msheas!D$1:D$999,0),8)</f>
        <v>1472</v>
      </c>
      <c r="G354" s="4">
        <f>INDEX(msheas!$1:1341,MATCH(A354,msheas!D$1:D$999,0),9)</f>
        <v>753</v>
      </c>
      <c r="H354" s="5">
        <f>INDEX(msheas!$1:1341,MATCH(A354,msheas!D$1:D$999,0),10)</f>
        <v>719</v>
      </c>
    </row>
    <row r="355" spans="1:8" ht="14.25" customHeight="1">
      <c r="A355" s="2" t="str">
        <f>msheas!D531</f>
        <v>11647浙江传媒学院</v>
      </c>
      <c r="B355" s="3" t="s">
        <v>1288</v>
      </c>
      <c r="C355" s="4">
        <f>INDEX(msheas!$1:1342,MATCH(A355,msheas!D$1:D$999,0),5)</f>
        <v>0</v>
      </c>
      <c r="D355" s="4">
        <f>INDEX(msheas!$1:1342,MATCH(A355,msheas!D$1:D$999,0),6)</f>
        <v>0</v>
      </c>
      <c r="E355" s="4">
        <f>INDEX(msheas!$1:1342,MATCH(A355,msheas!D$1:D$999,0),7)</f>
        <v>0</v>
      </c>
      <c r="F355" s="4">
        <f>INDEX(msheas!$1:1342,MATCH(A355,msheas!D$1:D$999,0),8)</f>
        <v>55</v>
      </c>
      <c r="G355" s="4">
        <f>INDEX(msheas!$1:1342,MATCH(A355,msheas!D$1:D$999,0),9)</f>
        <v>0</v>
      </c>
      <c r="H355" s="5">
        <f>INDEX(msheas!$1:1342,MATCH(A355,msheas!D$1:D$999,0),10)</f>
        <v>55</v>
      </c>
    </row>
    <row r="356" spans="2:8" ht="24.75" customHeight="1">
      <c r="B356" s="12" t="s">
        <v>1289</v>
      </c>
      <c r="C356" s="18">
        <f aca="true" t="shared" si="33" ref="C356:H356">SUM(C357:C374)</f>
        <v>294</v>
      </c>
      <c r="D356" s="18">
        <f t="shared" si="33"/>
        <v>294</v>
      </c>
      <c r="E356" s="18">
        <f t="shared" si="33"/>
        <v>0</v>
      </c>
      <c r="F356" s="18">
        <f t="shared" si="33"/>
        <v>9648</v>
      </c>
      <c r="G356" s="18">
        <f t="shared" si="33"/>
        <v>5454</v>
      </c>
      <c r="H356" s="19">
        <f t="shared" si="33"/>
        <v>4194</v>
      </c>
    </row>
    <row r="357" spans="1:8" ht="14.25" customHeight="1">
      <c r="A357" s="2" t="str">
        <f>msheas!D532</f>
        <v>10357安徽大学</v>
      </c>
      <c r="B357" s="3" t="s">
        <v>1290</v>
      </c>
      <c r="C357" s="4">
        <f>INDEX(msheas!$1:1344,MATCH(A357,msheas!D$1:D$999,0),5)</f>
        <v>89</v>
      </c>
      <c r="D357" s="4">
        <f>INDEX(msheas!$1:1344,MATCH(A357,msheas!D$1:D$999,0),6)</f>
        <v>89</v>
      </c>
      <c r="E357" s="4">
        <f>INDEX(msheas!$1:1344,MATCH(A357,msheas!D$1:D$999,0),7)</f>
        <v>0</v>
      </c>
      <c r="F357" s="4">
        <f>INDEX(msheas!$1:1344,MATCH(A357,msheas!D$1:D$999,0),8)</f>
        <v>2035</v>
      </c>
      <c r="G357" s="4">
        <f>INDEX(msheas!$1:1344,MATCH(A357,msheas!D$1:D$999,0),9)</f>
        <v>1191</v>
      </c>
      <c r="H357" s="5">
        <f>INDEX(msheas!$1:1344,MATCH(A357,msheas!D$1:D$999,0),10)</f>
        <v>844</v>
      </c>
    </row>
    <row r="358" spans="1:8" ht="14.25" customHeight="1">
      <c r="A358" s="2" t="str">
        <f>msheas!D533</f>
        <v>10360安徽工业大学</v>
      </c>
      <c r="B358" s="3" t="s">
        <v>1291</v>
      </c>
      <c r="C358" s="4">
        <f>INDEX(msheas!$1:1345,MATCH(A358,msheas!D$1:D$999,0),5)</f>
        <v>8</v>
      </c>
      <c r="D358" s="4">
        <f>INDEX(msheas!$1:1345,MATCH(A358,msheas!D$1:D$999,0),6)</f>
        <v>8</v>
      </c>
      <c r="E358" s="4">
        <f>INDEX(msheas!$1:1345,MATCH(A358,msheas!D$1:D$999,0),7)</f>
        <v>0</v>
      </c>
      <c r="F358" s="4">
        <f>INDEX(msheas!$1:1345,MATCH(A358,msheas!D$1:D$999,0),8)</f>
        <v>689</v>
      </c>
      <c r="G358" s="4">
        <f>INDEX(msheas!$1:1345,MATCH(A358,msheas!D$1:D$999,0),9)</f>
        <v>355</v>
      </c>
      <c r="H358" s="5">
        <f>INDEX(msheas!$1:1345,MATCH(A358,msheas!D$1:D$999,0),10)</f>
        <v>334</v>
      </c>
    </row>
    <row r="359" spans="1:8" ht="14.25" customHeight="1">
      <c r="A359" s="2" t="str">
        <f>msheas!D534</f>
        <v>10361安徽理工大学</v>
      </c>
      <c r="B359" s="3" t="s">
        <v>1292</v>
      </c>
      <c r="C359" s="4">
        <f>INDEX(msheas!$1:1346,MATCH(A359,msheas!D$1:D$999,0),5)</f>
        <v>30</v>
      </c>
      <c r="D359" s="4">
        <f>INDEX(msheas!$1:1346,MATCH(A359,msheas!D$1:D$999,0),6)</f>
        <v>30</v>
      </c>
      <c r="E359" s="4">
        <f>INDEX(msheas!$1:1346,MATCH(A359,msheas!D$1:D$999,0),7)</f>
        <v>0</v>
      </c>
      <c r="F359" s="4">
        <f>INDEX(msheas!$1:1346,MATCH(A359,msheas!D$1:D$999,0),8)</f>
        <v>759</v>
      </c>
      <c r="G359" s="4">
        <f>INDEX(msheas!$1:1346,MATCH(A359,msheas!D$1:D$999,0),9)</f>
        <v>434</v>
      </c>
      <c r="H359" s="5">
        <f>INDEX(msheas!$1:1346,MATCH(A359,msheas!D$1:D$999,0),10)</f>
        <v>325</v>
      </c>
    </row>
    <row r="360" spans="1:8" ht="14.25" customHeight="1">
      <c r="A360" s="2" t="str">
        <f>msheas!D535</f>
        <v>10363安徽工程大学</v>
      </c>
      <c r="B360" s="3" t="s">
        <v>1293</v>
      </c>
      <c r="C360" s="4">
        <f>INDEX(msheas!$1:1347,MATCH(A360,msheas!D$1:D$999,0),5)</f>
        <v>0</v>
      </c>
      <c r="D360" s="4">
        <f>INDEX(msheas!$1:1347,MATCH(A360,msheas!D$1:D$999,0),6)</f>
        <v>0</v>
      </c>
      <c r="E360" s="4">
        <f>INDEX(msheas!$1:1347,MATCH(A360,msheas!D$1:D$999,0),7)</f>
        <v>0</v>
      </c>
      <c r="F360" s="4">
        <f>INDEX(msheas!$1:1347,MATCH(A360,msheas!D$1:D$999,0),8)</f>
        <v>252</v>
      </c>
      <c r="G360" s="4">
        <f>INDEX(msheas!$1:1347,MATCH(A360,msheas!D$1:D$999,0),9)</f>
        <v>138</v>
      </c>
      <c r="H360" s="5">
        <f>INDEX(msheas!$1:1347,MATCH(A360,msheas!D$1:D$999,0),10)</f>
        <v>114</v>
      </c>
    </row>
    <row r="361" spans="1:8" ht="14.25" customHeight="1">
      <c r="A361" s="2" t="str">
        <f>msheas!D536</f>
        <v>10364安徽农业大学</v>
      </c>
      <c r="B361" s="3" t="s">
        <v>1294</v>
      </c>
      <c r="C361" s="4">
        <f>INDEX(msheas!$1:1348,MATCH(A361,msheas!D$1:D$999,0),5)</f>
        <v>52</v>
      </c>
      <c r="D361" s="4">
        <f>INDEX(msheas!$1:1348,MATCH(A361,msheas!D$1:D$999,0),6)</f>
        <v>52</v>
      </c>
      <c r="E361" s="4">
        <f>INDEX(msheas!$1:1348,MATCH(A361,msheas!D$1:D$999,0),7)</f>
        <v>0</v>
      </c>
      <c r="F361" s="4">
        <f>INDEX(msheas!$1:1348,MATCH(A361,msheas!D$1:D$999,0),8)</f>
        <v>944</v>
      </c>
      <c r="G361" s="4">
        <f>INDEX(msheas!$1:1348,MATCH(A361,msheas!D$1:D$999,0),9)</f>
        <v>622</v>
      </c>
      <c r="H361" s="5">
        <f>INDEX(msheas!$1:1348,MATCH(A361,msheas!D$1:D$999,0),10)</f>
        <v>322</v>
      </c>
    </row>
    <row r="362" spans="1:8" ht="14.25" customHeight="1">
      <c r="A362" s="2" t="str">
        <f>msheas!D537</f>
        <v>10366安徽医科大学</v>
      </c>
      <c r="B362" s="3" t="s">
        <v>1295</v>
      </c>
      <c r="C362" s="4">
        <f>INDEX(msheas!$1:1349,MATCH(A362,msheas!D$1:D$999,0),5)</f>
        <v>56</v>
      </c>
      <c r="D362" s="4">
        <f>INDEX(msheas!$1:1349,MATCH(A362,msheas!D$1:D$999,0),6)</f>
        <v>56</v>
      </c>
      <c r="E362" s="4">
        <f>INDEX(msheas!$1:1349,MATCH(A362,msheas!D$1:D$999,0),7)</f>
        <v>0</v>
      </c>
      <c r="F362" s="4">
        <f>INDEX(msheas!$1:1349,MATCH(A362,msheas!D$1:D$999,0),8)</f>
        <v>1110</v>
      </c>
      <c r="G362" s="4">
        <f>INDEX(msheas!$1:1349,MATCH(A362,msheas!D$1:D$999,0),9)</f>
        <v>585</v>
      </c>
      <c r="H362" s="5">
        <f>INDEX(msheas!$1:1349,MATCH(A362,msheas!D$1:D$999,0),10)</f>
        <v>525</v>
      </c>
    </row>
    <row r="363" spans="1:8" ht="14.25" customHeight="1">
      <c r="A363" s="2" t="str">
        <f>msheas!D538</f>
        <v>10367蚌埠医学院</v>
      </c>
      <c r="B363" s="3" t="s">
        <v>1296</v>
      </c>
      <c r="C363" s="4">
        <f>INDEX(msheas!$1:1350,MATCH(A363,msheas!D$1:D$999,0),5)</f>
        <v>0</v>
      </c>
      <c r="D363" s="4">
        <f>INDEX(msheas!$1:1350,MATCH(A363,msheas!D$1:D$999,0),6)</f>
        <v>0</v>
      </c>
      <c r="E363" s="4">
        <f>INDEX(msheas!$1:1350,MATCH(A363,msheas!D$1:D$999,0),7)</f>
        <v>0</v>
      </c>
      <c r="F363" s="4">
        <f>INDEX(msheas!$1:1350,MATCH(A363,msheas!D$1:D$999,0),8)</f>
        <v>300</v>
      </c>
      <c r="G363" s="4">
        <f>INDEX(msheas!$1:1350,MATCH(A363,msheas!D$1:D$999,0),9)</f>
        <v>133</v>
      </c>
      <c r="H363" s="5">
        <f>INDEX(msheas!$1:1350,MATCH(A363,msheas!D$1:D$999,0),10)</f>
        <v>167</v>
      </c>
    </row>
    <row r="364" spans="1:8" ht="14.25" customHeight="1">
      <c r="A364" s="2" t="str">
        <f>msheas!D539</f>
        <v>10368皖南医学院</v>
      </c>
      <c r="B364" s="3" t="s">
        <v>1297</v>
      </c>
      <c r="C364" s="4">
        <f>INDEX(msheas!$1:1351,MATCH(A364,msheas!D$1:D$999,0),5)</f>
        <v>0</v>
      </c>
      <c r="D364" s="4">
        <f>INDEX(msheas!$1:1351,MATCH(A364,msheas!D$1:D$999,0),6)</f>
        <v>0</v>
      </c>
      <c r="E364" s="4">
        <f>INDEX(msheas!$1:1351,MATCH(A364,msheas!D$1:D$999,0),7)</f>
        <v>0</v>
      </c>
      <c r="F364" s="4">
        <f>INDEX(msheas!$1:1351,MATCH(A364,msheas!D$1:D$999,0),8)</f>
        <v>247</v>
      </c>
      <c r="G364" s="4">
        <f>INDEX(msheas!$1:1351,MATCH(A364,msheas!D$1:D$999,0),9)</f>
        <v>113</v>
      </c>
      <c r="H364" s="5">
        <f>INDEX(msheas!$1:1351,MATCH(A364,msheas!D$1:D$999,0),10)</f>
        <v>134</v>
      </c>
    </row>
    <row r="365" spans="1:8" ht="14.25" customHeight="1">
      <c r="A365" s="2" t="str">
        <f>msheas!D540</f>
        <v>10369安徽中医药大学</v>
      </c>
      <c r="B365" s="3" t="s">
        <v>1298</v>
      </c>
      <c r="C365" s="4">
        <f>INDEX(msheas!$1:1352,MATCH(A365,msheas!D$1:D$999,0),5)</f>
        <v>8</v>
      </c>
      <c r="D365" s="4">
        <f>INDEX(msheas!$1:1352,MATCH(A365,msheas!D$1:D$999,0),6)</f>
        <v>8</v>
      </c>
      <c r="E365" s="4">
        <f>INDEX(msheas!$1:1352,MATCH(A365,msheas!D$1:D$999,0),7)</f>
        <v>0</v>
      </c>
      <c r="F365" s="4">
        <f>INDEX(msheas!$1:1352,MATCH(A365,msheas!D$1:D$999,0),8)</f>
        <v>382</v>
      </c>
      <c r="G365" s="4">
        <f>INDEX(msheas!$1:1352,MATCH(A365,msheas!D$1:D$999,0),9)</f>
        <v>200</v>
      </c>
      <c r="H365" s="5">
        <f>INDEX(msheas!$1:1352,MATCH(A365,msheas!D$1:D$999,0),10)</f>
        <v>182</v>
      </c>
    </row>
    <row r="366" spans="1:8" ht="14.25" customHeight="1">
      <c r="A366" s="2" t="str">
        <f>msheas!D541</f>
        <v>10370安徽师范大学</v>
      </c>
      <c r="B366" s="3" t="s">
        <v>1299</v>
      </c>
      <c r="C366" s="4">
        <f>INDEX(msheas!$1:1353,MATCH(A366,msheas!D$1:D$999,0),5)</f>
        <v>51</v>
      </c>
      <c r="D366" s="4">
        <f>INDEX(msheas!$1:1353,MATCH(A366,msheas!D$1:D$999,0),6)</f>
        <v>51</v>
      </c>
      <c r="E366" s="4">
        <f>INDEX(msheas!$1:1353,MATCH(A366,msheas!D$1:D$999,0),7)</f>
        <v>0</v>
      </c>
      <c r="F366" s="4">
        <f>INDEX(msheas!$1:1353,MATCH(A366,msheas!D$1:D$999,0),8)</f>
        <v>1424</v>
      </c>
      <c r="G366" s="4">
        <f>INDEX(msheas!$1:1353,MATCH(A366,msheas!D$1:D$999,0),9)</f>
        <v>904</v>
      </c>
      <c r="H366" s="5">
        <f>INDEX(msheas!$1:1353,MATCH(A366,msheas!D$1:D$999,0),10)</f>
        <v>520</v>
      </c>
    </row>
    <row r="367" spans="1:8" ht="14.25" customHeight="1">
      <c r="A367" s="2" t="str">
        <f>msheas!D542</f>
        <v>10371阜阳师范学院</v>
      </c>
      <c r="B367" s="3" t="s">
        <v>1300</v>
      </c>
      <c r="C367" s="4">
        <f>INDEX(msheas!$1:1354,MATCH(A367,msheas!D$1:D$999,0),5)</f>
        <v>0</v>
      </c>
      <c r="D367" s="4">
        <f>INDEX(msheas!$1:1354,MATCH(A367,msheas!D$1:D$999,0),6)</f>
        <v>0</v>
      </c>
      <c r="E367" s="4">
        <f>INDEX(msheas!$1:1354,MATCH(A367,msheas!D$1:D$999,0),7)</f>
        <v>0</v>
      </c>
      <c r="F367" s="4">
        <f>INDEX(msheas!$1:1354,MATCH(A367,msheas!D$1:D$999,0),8)</f>
        <v>55</v>
      </c>
      <c r="G367" s="4">
        <f>INDEX(msheas!$1:1354,MATCH(A367,msheas!D$1:D$999,0),9)</f>
        <v>45</v>
      </c>
      <c r="H367" s="5">
        <f>INDEX(msheas!$1:1354,MATCH(A367,msheas!D$1:D$999,0),10)</f>
        <v>10</v>
      </c>
    </row>
    <row r="368" spans="1:8" ht="14.25" customHeight="1">
      <c r="A368" s="2" t="str">
        <f>msheas!D543</f>
        <v>10372安庆师范学院</v>
      </c>
      <c r="B368" s="3" t="s">
        <v>1301</v>
      </c>
      <c r="C368" s="4">
        <f>INDEX(msheas!$1:1355,MATCH(A368,msheas!D$1:D$999,0),5)</f>
        <v>0</v>
      </c>
      <c r="D368" s="4">
        <f>INDEX(msheas!$1:1355,MATCH(A368,msheas!D$1:D$999,0),6)</f>
        <v>0</v>
      </c>
      <c r="E368" s="4">
        <f>INDEX(msheas!$1:1355,MATCH(A368,msheas!D$1:D$999,0),7)</f>
        <v>0</v>
      </c>
      <c r="F368" s="4">
        <f>INDEX(msheas!$1:1355,MATCH(A368,msheas!D$1:D$999,0),8)</f>
        <v>141</v>
      </c>
      <c r="G368" s="4">
        <f>INDEX(msheas!$1:1355,MATCH(A368,msheas!D$1:D$999,0),9)</f>
        <v>117</v>
      </c>
      <c r="H368" s="5">
        <f>INDEX(msheas!$1:1355,MATCH(A368,msheas!D$1:D$999,0),10)</f>
        <v>24</v>
      </c>
    </row>
    <row r="369" spans="1:8" ht="14.25" customHeight="1">
      <c r="A369" s="2" t="str">
        <f>msheas!D544</f>
        <v>10373淮北师范大学</v>
      </c>
      <c r="B369" s="3" t="s">
        <v>1302</v>
      </c>
      <c r="C369" s="4">
        <f>INDEX(msheas!$1:1356,MATCH(A369,msheas!D$1:D$999,0),5)</f>
        <v>0</v>
      </c>
      <c r="D369" s="4">
        <f>INDEX(msheas!$1:1356,MATCH(A369,msheas!D$1:D$999,0),6)</f>
        <v>0</v>
      </c>
      <c r="E369" s="4">
        <f>INDEX(msheas!$1:1356,MATCH(A369,msheas!D$1:D$999,0),7)</f>
        <v>0</v>
      </c>
      <c r="F369" s="4">
        <f>INDEX(msheas!$1:1356,MATCH(A369,msheas!D$1:D$999,0),8)</f>
        <v>262</v>
      </c>
      <c r="G369" s="4">
        <f>INDEX(msheas!$1:1356,MATCH(A369,msheas!D$1:D$999,0),9)</f>
        <v>169</v>
      </c>
      <c r="H369" s="5">
        <f>INDEX(msheas!$1:1356,MATCH(A369,msheas!D$1:D$999,0),10)</f>
        <v>93</v>
      </c>
    </row>
    <row r="370" spans="1:8" ht="14.25" customHeight="1">
      <c r="A370" s="2" t="str">
        <f>msheas!D545</f>
        <v>10378安徽财经大学</v>
      </c>
      <c r="B370" s="3" t="s">
        <v>1303</v>
      </c>
      <c r="C370" s="4">
        <f>INDEX(msheas!$1:1357,MATCH(A370,msheas!D$1:D$999,0),5)</f>
        <v>0</v>
      </c>
      <c r="D370" s="4">
        <f>INDEX(msheas!$1:1357,MATCH(A370,msheas!D$1:D$999,0),6)</f>
        <v>0</v>
      </c>
      <c r="E370" s="4">
        <f>INDEX(msheas!$1:1357,MATCH(A370,msheas!D$1:D$999,0),7)</f>
        <v>0</v>
      </c>
      <c r="F370" s="4">
        <f>INDEX(msheas!$1:1357,MATCH(A370,msheas!D$1:D$999,0),8)</f>
        <v>650</v>
      </c>
      <c r="G370" s="4">
        <f>INDEX(msheas!$1:1357,MATCH(A370,msheas!D$1:D$999,0),9)</f>
        <v>304</v>
      </c>
      <c r="H370" s="5">
        <f>INDEX(msheas!$1:1357,MATCH(A370,msheas!D$1:D$999,0),10)</f>
        <v>346</v>
      </c>
    </row>
    <row r="371" spans="1:8" ht="14.25" customHeight="1">
      <c r="A371" s="2" t="str">
        <f>msheas!D84</f>
        <v>10878安徽建筑大学</v>
      </c>
      <c r="B371" s="3" t="s">
        <v>1304</v>
      </c>
      <c r="C371" s="4">
        <f>INDEX(msheas!$1:1358,MATCH(A371,msheas!D$1:D$999,0),5)</f>
        <v>0</v>
      </c>
      <c r="D371" s="4">
        <f>INDEX(msheas!$1:1358,MATCH(A371,msheas!D$1:D$999,0),6)</f>
        <v>0</v>
      </c>
      <c r="E371" s="4">
        <f>INDEX(msheas!$1:1358,MATCH(A371,msheas!D$1:D$999,0),7)</f>
        <v>0</v>
      </c>
      <c r="F371" s="4">
        <f>INDEX(msheas!$1:1358,MATCH(A371,msheas!D$1:D$999,0),8)</f>
        <v>303</v>
      </c>
      <c r="G371" s="4">
        <f>INDEX(msheas!$1:1358,MATCH(A371,msheas!D$1:D$999,0),9)</f>
        <v>144</v>
      </c>
      <c r="H371" s="5">
        <f>INDEX(msheas!$1:1358,MATCH(A371,msheas!D$1:D$999,0),10)</f>
        <v>159</v>
      </c>
    </row>
    <row r="372" spans="1:8" ht="14.25" customHeight="1">
      <c r="A372" s="2" t="str">
        <f>msheas!D85</f>
        <v>10879安徽科技学院</v>
      </c>
      <c r="B372" s="3" t="s">
        <v>1305</v>
      </c>
      <c r="C372" s="4">
        <f>INDEX(msheas!$1:1359,MATCH(A372,msheas!D$1:D$999,0),5)</f>
        <v>0</v>
      </c>
      <c r="D372" s="4">
        <f>INDEX(msheas!$1:1359,MATCH(A372,msheas!D$1:D$999,0),6)</f>
        <v>0</v>
      </c>
      <c r="E372" s="4">
        <f>INDEX(msheas!$1:1359,MATCH(A372,msheas!D$1:D$999,0),7)</f>
        <v>0</v>
      </c>
      <c r="F372" s="4">
        <f>INDEX(msheas!$1:1359,MATCH(A372,msheas!D$1:D$999,0),8)</f>
        <v>30</v>
      </c>
      <c r="G372" s="4">
        <f>INDEX(msheas!$1:1359,MATCH(A372,msheas!D$1:D$999,0),9)</f>
        <v>0</v>
      </c>
      <c r="H372" s="5">
        <f>INDEX(msheas!$1:1359,MATCH(A372,msheas!D$1:D$999,0),10)</f>
        <v>30</v>
      </c>
    </row>
    <row r="373" spans="1:8" ht="14.25" customHeight="1">
      <c r="A373" s="2" t="str">
        <f>msheas!D550</f>
        <v>11059合肥学院</v>
      </c>
      <c r="B373" s="3" t="s">
        <v>1306</v>
      </c>
      <c r="C373" s="4">
        <f>INDEX(msheas!$1:1360,MATCH(A373,msheas!D$1:D$999,0),5)</f>
        <v>0</v>
      </c>
      <c r="D373" s="4">
        <f>INDEX(msheas!$1:1360,MATCH(A373,msheas!D$1:D$999,0),6)</f>
        <v>0</v>
      </c>
      <c r="E373" s="4">
        <f>INDEX(msheas!$1:1360,MATCH(A373,msheas!D$1:D$999,0),7)</f>
        <v>0</v>
      </c>
      <c r="F373" s="4">
        <f>INDEX(msheas!$1:1360,MATCH(A373,msheas!D$1:D$999,0),8)</f>
        <v>30</v>
      </c>
      <c r="G373" s="4">
        <f>INDEX(msheas!$1:1360,MATCH(A373,msheas!D$1:D$999,0),9)</f>
        <v>0</v>
      </c>
      <c r="H373" s="5">
        <f>INDEX(msheas!$1:1360,MATCH(A373,msheas!D$1:D$999,0),10)</f>
        <v>30</v>
      </c>
    </row>
    <row r="374" spans="1:8" ht="14.25" customHeight="1">
      <c r="A374" s="2" t="str">
        <f>msheas!D86</f>
        <v>14098合肥师范学院</v>
      </c>
      <c r="B374" s="3" t="s">
        <v>1307</v>
      </c>
      <c r="C374" s="4">
        <f>INDEX(msheas!$1:1361,MATCH(A374,msheas!D$1:D$999,0),5)</f>
        <v>0</v>
      </c>
      <c r="D374" s="4">
        <f>INDEX(msheas!$1:1361,MATCH(A374,msheas!D$1:D$999,0),6)</f>
        <v>0</v>
      </c>
      <c r="E374" s="4">
        <f>INDEX(msheas!$1:1361,MATCH(A374,msheas!D$1:D$999,0),7)</f>
        <v>0</v>
      </c>
      <c r="F374" s="4">
        <f>INDEX(msheas!$1:1361,MATCH(A374,msheas!D$1:D$999,0),8)</f>
        <v>35</v>
      </c>
      <c r="G374" s="4">
        <f>INDEX(msheas!$1:1361,MATCH(A374,msheas!D$1:D$999,0),9)</f>
        <v>0</v>
      </c>
      <c r="H374" s="5">
        <f>INDEX(msheas!$1:1361,MATCH(A374,msheas!D$1:D$999,0),10)</f>
        <v>35</v>
      </c>
    </row>
    <row r="375" spans="2:8" ht="24.75" customHeight="1">
      <c r="B375" s="12" t="s">
        <v>1308</v>
      </c>
      <c r="C375" s="18">
        <f aca="true" t="shared" si="34" ref="C375:H375">SUM(C376:C386)</f>
        <v>480</v>
      </c>
      <c r="D375" s="18">
        <f t="shared" si="34"/>
        <v>480</v>
      </c>
      <c r="E375" s="18">
        <f t="shared" si="34"/>
        <v>0</v>
      </c>
      <c r="F375" s="18">
        <f t="shared" si="34"/>
        <v>7426</v>
      </c>
      <c r="G375" s="18">
        <f t="shared" si="34"/>
        <v>4127</v>
      </c>
      <c r="H375" s="19">
        <f t="shared" si="34"/>
        <v>3299</v>
      </c>
    </row>
    <row r="376" spans="1:8" ht="14.25" customHeight="1">
      <c r="A376" s="2" t="str">
        <f>msheas!D87</f>
        <v>10386福州大学</v>
      </c>
      <c r="B376" s="3" t="s">
        <v>1309</v>
      </c>
      <c r="C376" s="4">
        <f>INDEX(msheas!$1:1363,MATCH(A376,msheas!D$1:D$999,0),5)</f>
        <v>133</v>
      </c>
      <c r="D376" s="4">
        <f>INDEX(msheas!$1:1363,MATCH(A376,msheas!D$1:D$999,0),6)</f>
        <v>133</v>
      </c>
      <c r="E376" s="4">
        <f>INDEX(msheas!$1:1363,MATCH(A376,msheas!D$1:D$999,0),7)</f>
        <v>0</v>
      </c>
      <c r="F376" s="4">
        <f>INDEX(msheas!$1:1363,MATCH(A376,msheas!D$1:D$999,0),8)</f>
        <v>2276</v>
      </c>
      <c r="G376" s="4">
        <f>INDEX(msheas!$1:1363,MATCH(A376,msheas!D$1:D$999,0),9)</f>
        <v>1275</v>
      </c>
      <c r="H376" s="5">
        <f>INDEX(msheas!$1:1363,MATCH(A376,msheas!D$1:D$999,0),10)</f>
        <v>1001</v>
      </c>
    </row>
    <row r="377" spans="1:8" ht="14.25" customHeight="1">
      <c r="A377" s="2" t="str">
        <f>msheas!D88</f>
        <v>10388福建工程学院</v>
      </c>
      <c r="B377" s="3" t="s">
        <v>1310</v>
      </c>
      <c r="C377" s="4">
        <f>INDEX(msheas!$1:1364,MATCH(A377,msheas!D$1:D$999,0),5)</f>
        <v>0</v>
      </c>
      <c r="D377" s="4">
        <f>INDEX(msheas!$1:1364,MATCH(A377,msheas!D$1:D$999,0),6)</f>
        <v>0</v>
      </c>
      <c r="E377" s="4">
        <f>INDEX(msheas!$1:1364,MATCH(A377,msheas!D$1:D$999,0),7)</f>
        <v>0</v>
      </c>
      <c r="F377" s="4">
        <f>INDEX(msheas!$1:1364,MATCH(A377,msheas!D$1:D$999,0),8)</f>
        <v>43</v>
      </c>
      <c r="G377" s="4">
        <f>INDEX(msheas!$1:1364,MATCH(A377,msheas!D$1:D$999,0),9)</f>
        <v>30</v>
      </c>
      <c r="H377" s="5">
        <f>INDEX(msheas!$1:1364,MATCH(A377,msheas!D$1:D$999,0),10)</f>
        <v>13</v>
      </c>
    </row>
    <row r="378" spans="1:8" ht="14.25" customHeight="1">
      <c r="A378" s="2" t="str">
        <f>msheas!D89</f>
        <v>10389福建农林大学</v>
      </c>
      <c r="B378" s="3" t="s">
        <v>1311</v>
      </c>
      <c r="C378" s="4">
        <f>INDEX(msheas!$1:1365,MATCH(A378,msheas!D$1:D$999,0),5)</f>
        <v>118</v>
      </c>
      <c r="D378" s="4">
        <f>INDEX(msheas!$1:1365,MATCH(A378,msheas!D$1:D$999,0),6)</f>
        <v>118</v>
      </c>
      <c r="E378" s="4">
        <f>INDEX(msheas!$1:1365,MATCH(A378,msheas!D$1:D$999,0),7)</f>
        <v>0</v>
      </c>
      <c r="F378" s="4">
        <f>INDEX(msheas!$1:1365,MATCH(A378,msheas!D$1:D$999,0),8)</f>
        <v>1225</v>
      </c>
      <c r="G378" s="4">
        <f>INDEX(msheas!$1:1365,MATCH(A378,msheas!D$1:D$999,0),9)</f>
        <v>700</v>
      </c>
      <c r="H378" s="5">
        <f>INDEX(msheas!$1:1365,MATCH(A378,msheas!D$1:D$999,0),10)</f>
        <v>525</v>
      </c>
    </row>
    <row r="379" spans="1:8" ht="14.25" customHeight="1">
      <c r="A379" s="2" t="str">
        <f>msheas!D90</f>
        <v>10390集美大学</v>
      </c>
      <c r="B379" s="3" t="s">
        <v>1312</v>
      </c>
      <c r="C379" s="4">
        <f>INDEX(msheas!$1:1366,MATCH(A379,msheas!D$1:D$999,0),5)</f>
        <v>8</v>
      </c>
      <c r="D379" s="4">
        <f>INDEX(msheas!$1:1366,MATCH(A379,msheas!D$1:D$999,0),6)</f>
        <v>8</v>
      </c>
      <c r="E379" s="4">
        <f>INDEX(msheas!$1:1366,MATCH(A379,msheas!D$1:D$999,0),7)</f>
        <v>0</v>
      </c>
      <c r="F379" s="4">
        <f>INDEX(msheas!$1:1366,MATCH(A379,msheas!D$1:D$999,0),8)</f>
        <v>322</v>
      </c>
      <c r="G379" s="4">
        <f>INDEX(msheas!$1:1366,MATCH(A379,msheas!D$1:D$999,0),9)</f>
        <v>257</v>
      </c>
      <c r="H379" s="5">
        <f>INDEX(msheas!$1:1366,MATCH(A379,msheas!D$1:D$999,0),10)</f>
        <v>65</v>
      </c>
    </row>
    <row r="380" spans="1:8" ht="14.25" customHeight="1">
      <c r="A380" s="2" t="str">
        <f>msheas!D91</f>
        <v>10392福建医科大学</v>
      </c>
      <c r="B380" s="3" t="s">
        <v>1313</v>
      </c>
      <c r="C380" s="4">
        <f>INDEX(msheas!$1:1367,MATCH(A380,msheas!D$1:D$999,0),5)</f>
        <v>68</v>
      </c>
      <c r="D380" s="4">
        <f>INDEX(msheas!$1:1367,MATCH(A380,msheas!D$1:D$999,0),6)</f>
        <v>68</v>
      </c>
      <c r="E380" s="4">
        <f>INDEX(msheas!$1:1367,MATCH(A380,msheas!D$1:D$999,0),7)</f>
        <v>0</v>
      </c>
      <c r="F380" s="4">
        <f>INDEX(msheas!$1:1367,MATCH(A380,msheas!D$1:D$999,0),8)</f>
        <v>794</v>
      </c>
      <c r="G380" s="4">
        <f>INDEX(msheas!$1:1367,MATCH(A380,msheas!D$1:D$999,0),9)</f>
        <v>410</v>
      </c>
      <c r="H380" s="5">
        <f>INDEX(msheas!$1:1367,MATCH(A380,msheas!D$1:D$999,0),10)</f>
        <v>384</v>
      </c>
    </row>
    <row r="381" spans="1:8" ht="14.25" customHeight="1">
      <c r="A381" s="2" t="str">
        <f>msheas!D92</f>
        <v>10393福建中医药大学</v>
      </c>
      <c r="B381" s="3" t="s">
        <v>1314</v>
      </c>
      <c r="C381" s="4">
        <f>INDEX(msheas!$1:1368,MATCH(A381,msheas!D$1:D$999,0),5)</f>
        <v>19</v>
      </c>
      <c r="D381" s="4">
        <f>INDEX(msheas!$1:1368,MATCH(A381,msheas!D$1:D$999,0),6)</f>
        <v>19</v>
      </c>
      <c r="E381" s="4">
        <f>INDEX(msheas!$1:1368,MATCH(A381,msheas!D$1:D$999,0),7)</f>
        <v>0</v>
      </c>
      <c r="F381" s="4">
        <f>INDEX(msheas!$1:1368,MATCH(A381,msheas!D$1:D$999,0),8)</f>
        <v>397</v>
      </c>
      <c r="G381" s="4">
        <f>INDEX(msheas!$1:1368,MATCH(A381,msheas!D$1:D$999,0),9)</f>
        <v>190</v>
      </c>
      <c r="H381" s="5">
        <f>INDEX(msheas!$1:1368,MATCH(A381,msheas!D$1:D$999,0),10)</f>
        <v>207</v>
      </c>
    </row>
    <row r="382" spans="1:8" ht="14.25" customHeight="1">
      <c r="A382" s="2" t="str">
        <f>msheas!D93</f>
        <v>10394福建师范大学</v>
      </c>
      <c r="B382" s="3" t="s">
        <v>1315</v>
      </c>
      <c r="C382" s="4">
        <f>INDEX(msheas!$1:1369,MATCH(A382,msheas!D$1:D$999,0),5)</f>
        <v>131</v>
      </c>
      <c r="D382" s="4">
        <f>INDEX(msheas!$1:1369,MATCH(A382,msheas!D$1:D$999,0),6)</f>
        <v>131</v>
      </c>
      <c r="E382" s="4">
        <f>INDEX(msheas!$1:1369,MATCH(A382,msheas!D$1:D$999,0),7)</f>
        <v>0</v>
      </c>
      <c r="F382" s="4">
        <f>INDEX(msheas!$1:1369,MATCH(A382,msheas!D$1:D$999,0),8)</f>
        <v>1935</v>
      </c>
      <c r="G382" s="4">
        <f>INDEX(msheas!$1:1369,MATCH(A382,msheas!D$1:D$999,0),9)</f>
        <v>1125</v>
      </c>
      <c r="H382" s="5">
        <f>INDEX(msheas!$1:1369,MATCH(A382,msheas!D$1:D$999,0),10)</f>
        <v>810</v>
      </c>
    </row>
    <row r="383" spans="1:8" ht="14.25" customHeight="1">
      <c r="A383" s="2" t="str">
        <f>msheas!D560</f>
        <v>10395闽江学院</v>
      </c>
      <c r="B383" s="3" t="s">
        <v>1316</v>
      </c>
      <c r="C383" s="4">
        <f>INDEX(msheas!$1:1370,MATCH(A383,msheas!D$1:D$999,0),5)</f>
        <v>0</v>
      </c>
      <c r="D383" s="4">
        <f>INDEX(msheas!$1:1370,MATCH(A383,msheas!D$1:D$999,0),6)</f>
        <v>0</v>
      </c>
      <c r="E383" s="4">
        <f>INDEX(msheas!$1:1370,MATCH(A383,msheas!D$1:D$999,0),7)</f>
        <v>0</v>
      </c>
      <c r="F383" s="4">
        <f>INDEX(msheas!$1:1370,MATCH(A383,msheas!D$1:D$999,0),8)</f>
        <v>60</v>
      </c>
      <c r="G383" s="4">
        <f>INDEX(msheas!$1:1370,MATCH(A383,msheas!D$1:D$999,0),9)</f>
        <v>0</v>
      </c>
      <c r="H383" s="5">
        <f>INDEX(msheas!$1:1370,MATCH(A383,msheas!D$1:D$999,0),10)</f>
        <v>60</v>
      </c>
    </row>
    <row r="384" spans="1:8" ht="14.25" customHeight="1">
      <c r="A384" s="2" t="str">
        <f>msheas!D561</f>
        <v>10399泉州师范学院</v>
      </c>
      <c r="B384" s="3" t="s">
        <v>1317</v>
      </c>
      <c r="C384" s="4">
        <f>INDEX(msheas!$1:1371,MATCH(A384,msheas!D$1:D$999,0),5)</f>
        <v>0</v>
      </c>
      <c r="D384" s="4">
        <f>INDEX(msheas!$1:1371,MATCH(A384,msheas!D$1:D$999,0),6)</f>
        <v>0</v>
      </c>
      <c r="E384" s="4">
        <f>INDEX(msheas!$1:1371,MATCH(A384,msheas!D$1:D$999,0),7)</f>
        <v>0</v>
      </c>
      <c r="F384" s="4">
        <f>INDEX(msheas!$1:1371,MATCH(A384,msheas!D$1:D$999,0),8)</f>
        <v>27</v>
      </c>
      <c r="G384" s="4">
        <f>INDEX(msheas!$1:1371,MATCH(A384,msheas!D$1:D$999,0),9)</f>
        <v>0</v>
      </c>
      <c r="H384" s="5">
        <f>INDEX(msheas!$1:1371,MATCH(A384,msheas!D$1:D$999,0),10)</f>
        <v>27</v>
      </c>
    </row>
    <row r="385" spans="1:8" ht="14.25" customHeight="1">
      <c r="A385" s="2" t="str">
        <f>msheas!D94</f>
        <v>10402闽南师范大学</v>
      </c>
      <c r="B385" s="15" t="s">
        <v>1318</v>
      </c>
      <c r="C385" s="16">
        <f>INDEX(msheas!$1:1372,MATCH(A385,msheas!D$1:D$999,0),5)</f>
        <v>3</v>
      </c>
      <c r="D385" s="16">
        <f>INDEX(msheas!$1:1372,MATCH(A385,msheas!D$1:D$999,0),6)</f>
        <v>3</v>
      </c>
      <c r="E385" s="16">
        <f>INDEX(msheas!$1:1372,MATCH(A385,msheas!D$1:D$999,0),7)</f>
        <v>0</v>
      </c>
      <c r="F385" s="16">
        <f>INDEX(msheas!$1:1372,MATCH(A385,msheas!D$1:D$999,0),8)</f>
        <v>267</v>
      </c>
      <c r="G385" s="16">
        <f>INDEX(msheas!$1:1372,MATCH(A385,msheas!D$1:D$999,0),9)</f>
        <v>140</v>
      </c>
      <c r="H385" s="17">
        <f>INDEX(msheas!$1:1372,MATCH(A385,msheas!D$1:D$999,0),10)</f>
        <v>127</v>
      </c>
    </row>
    <row r="386" spans="1:8" ht="14.25" customHeight="1">
      <c r="A386" s="2" t="str">
        <f>msheas!D562</f>
        <v>11062厦门理工学院</v>
      </c>
      <c r="B386" s="23" t="s">
        <v>1319</v>
      </c>
      <c r="C386" s="24">
        <f>INDEX(msheas!$1:1373,MATCH(A386,msheas!D$1:D$999,0),5)</f>
        <v>0</v>
      </c>
      <c r="D386" s="24">
        <f>INDEX(msheas!$1:1373,MATCH(A386,msheas!D$1:D$999,0),6)</f>
        <v>0</v>
      </c>
      <c r="E386" s="24">
        <f>INDEX(msheas!$1:1373,MATCH(A386,msheas!D$1:D$999,0),7)</f>
        <v>0</v>
      </c>
      <c r="F386" s="24">
        <f>INDEX(msheas!$1:1373,MATCH(A386,msheas!D$1:D$999,0),8)</f>
        <v>80</v>
      </c>
      <c r="G386" s="24">
        <f>INDEX(msheas!$1:1373,MATCH(A386,msheas!D$1:D$999,0),9)</f>
        <v>0</v>
      </c>
      <c r="H386" s="25">
        <f>INDEX(msheas!$1:1373,MATCH(A386,msheas!D$1:D$999,0),10)</f>
        <v>80</v>
      </c>
    </row>
    <row r="387" spans="2:8" ht="24.75" customHeight="1">
      <c r="B387" s="12" t="s">
        <v>1320</v>
      </c>
      <c r="C387" s="18">
        <f aca="true" t="shared" si="35" ref="C387:H387">SUM(C388:C403)</f>
        <v>299</v>
      </c>
      <c r="D387" s="18">
        <f t="shared" si="35"/>
        <v>298</v>
      </c>
      <c r="E387" s="18">
        <f t="shared" si="35"/>
        <v>1</v>
      </c>
      <c r="F387" s="18">
        <f t="shared" si="35"/>
        <v>10220</v>
      </c>
      <c r="G387" s="18">
        <f t="shared" si="35"/>
        <v>5083</v>
      </c>
      <c r="H387" s="19">
        <f t="shared" si="35"/>
        <v>5137</v>
      </c>
    </row>
    <row r="388" spans="1:8" ht="14.25" customHeight="1">
      <c r="A388" s="2" t="str">
        <f>msheas!D95</f>
        <v>10403南昌大学</v>
      </c>
      <c r="B388" s="3" t="s">
        <v>1321</v>
      </c>
      <c r="C388" s="4">
        <f>INDEX(msheas!$1:1375,MATCH(A388,msheas!D$1:D$999,0),5)</f>
        <v>116</v>
      </c>
      <c r="D388" s="4">
        <f>INDEX(msheas!$1:1375,MATCH(A388,msheas!D$1:D$999,0),6)</f>
        <v>115</v>
      </c>
      <c r="E388" s="4">
        <f>INDEX(msheas!$1:1375,MATCH(A388,msheas!D$1:D$999,0),7)</f>
        <v>1</v>
      </c>
      <c r="F388" s="4">
        <f>INDEX(msheas!$1:1375,MATCH(A388,msheas!D$1:D$999,0),8)</f>
        <v>3019</v>
      </c>
      <c r="G388" s="4">
        <f>INDEX(msheas!$1:1375,MATCH(A388,msheas!D$1:D$999,0),9)</f>
        <v>1435</v>
      </c>
      <c r="H388" s="5">
        <f>INDEX(msheas!$1:1375,MATCH(A388,msheas!D$1:D$999,0),10)</f>
        <v>1584</v>
      </c>
    </row>
    <row r="389" spans="1:8" ht="14.25" customHeight="1">
      <c r="A389" s="2" t="str">
        <f>msheas!D96</f>
        <v>10404华东交通大学</v>
      </c>
      <c r="B389" s="3" t="s">
        <v>1322</v>
      </c>
      <c r="C389" s="4">
        <f>INDEX(msheas!$1:1376,MATCH(A389,msheas!D$1:D$999,0),5)</f>
        <v>8</v>
      </c>
      <c r="D389" s="4">
        <f>INDEX(msheas!$1:1376,MATCH(A389,msheas!D$1:D$999,0),6)</f>
        <v>8</v>
      </c>
      <c r="E389" s="4">
        <f>INDEX(msheas!$1:1376,MATCH(A389,msheas!D$1:D$999,0),7)</f>
        <v>0</v>
      </c>
      <c r="F389" s="4">
        <f>INDEX(msheas!$1:1376,MATCH(A389,msheas!D$1:D$999,0),8)</f>
        <v>645</v>
      </c>
      <c r="G389" s="4">
        <f>INDEX(msheas!$1:1376,MATCH(A389,msheas!D$1:D$999,0),9)</f>
        <v>300</v>
      </c>
      <c r="H389" s="5">
        <f>INDEX(msheas!$1:1376,MATCH(A389,msheas!D$1:D$999,0),10)</f>
        <v>345</v>
      </c>
    </row>
    <row r="390" spans="1:8" ht="14.25" customHeight="1">
      <c r="A390" s="2" t="str">
        <f>msheas!D97</f>
        <v>10405东华理工大学</v>
      </c>
      <c r="B390" s="3" t="s">
        <v>1323</v>
      </c>
      <c r="C390" s="4">
        <f>INDEX(msheas!$1:1377,MATCH(A390,msheas!D$1:D$999,0),5)</f>
        <v>4</v>
      </c>
      <c r="D390" s="4">
        <f>INDEX(msheas!$1:1377,MATCH(A390,msheas!D$1:D$999,0),6)</f>
        <v>4</v>
      </c>
      <c r="E390" s="4">
        <f>INDEX(msheas!$1:1377,MATCH(A390,msheas!D$1:D$999,0),7)</f>
        <v>0</v>
      </c>
      <c r="F390" s="4">
        <f>INDEX(msheas!$1:1377,MATCH(A390,msheas!D$1:D$999,0),8)</f>
        <v>434</v>
      </c>
      <c r="G390" s="4">
        <f>INDEX(msheas!$1:1377,MATCH(A390,msheas!D$1:D$999,0),9)</f>
        <v>304</v>
      </c>
      <c r="H390" s="5">
        <f>INDEX(msheas!$1:1377,MATCH(A390,msheas!D$1:D$999,0),10)</f>
        <v>130</v>
      </c>
    </row>
    <row r="391" spans="1:8" ht="14.25" customHeight="1">
      <c r="A391" s="2" t="str">
        <f>msheas!D98</f>
        <v>10406南昌航空大学</v>
      </c>
      <c r="B391" s="3" t="s">
        <v>1324</v>
      </c>
      <c r="C391" s="4">
        <f>INDEX(msheas!$1:1378,MATCH(A391,msheas!D$1:D$999,0),5)</f>
        <v>0</v>
      </c>
      <c r="D391" s="4">
        <f>INDEX(msheas!$1:1378,MATCH(A391,msheas!D$1:D$999,0),6)</f>
        <v>0</v>
      </c>
      <c r="E391" s="4">
        <f>INDEX(msheas!$1:1378,MATCH(A391,msheas!D$1:D$999,0),7)</f>
        <v>0</v>
      </c>
      <c r="F391" s="4">
        <f>INDEX(msheas!$1:1378,MATCH(A391,msheas!D$1:D$999,0),8)</f>
        <v>630</v>
      </c>
      <c r="G391" s="4">
        <f>INDEX(msheas!$1:1378,MATCH(A391,msheas!D$1:D$999,0),9)</f>
        <v>300</v>
      </c>
      <c r="H391" s="5">
        <f>INDEX(msheas!$1:1378,MATCH(A391,msheas!D$1:D$999,0),10)</f>
        <v>330</v>
      </c>
    </row>
    <row r="392" spans="1:8" ht="14.25" customHeight="1">
      <c r="A392" s="2" t="str">
        <f>msheas!D99</f>
        <v>10407江西理工大学</v>
      </c>
      <c r="B392" s="3" t="s">
        <v>1325</v>
      </c>
      <c r="C392" s="4">
        <f>INDEX(msheas!$1:1379,MATCH(A392,msheas!D$1:D$999,0),5)</f>
        <v>7</v>
      </c>
      <c r="D392" s="4">
        <f>INDEX(msheas!$1:1379,MATCH(A392,msheas!D$1:D$999,0),6)</f>
        <v>7</v>
      </c>
      <c r="E392" s="4">
        <f>INDEX(msheas!$1:1379,MATCH(A392,msheas!D$1:D$999,0),7)</f>
        <v>0</v>
      </c>
      <c r="F392" s="4">
        <f>INDEX(msheas!$1:1379,MATCH(A392,msheas!D$1:D$999,0),8)</f>
        <v>645</v>
      </c>
      <c r="G392" s="4">
        <f>INDEX(msheas!$1:1379,MATCH(A392,msheas!D$1:D$999,0),9)</f>
        <v>265</v>
      </c>
      <c r="H392" s="5">
        <f>INDEX(msheas!$1:1379,MATCH(A392,msheas!D$1:D$999,0),10)</f>
        <v>380</v>
      </c>
    </row>
    <row r="393" spans="1:8" ht="14.25" customHeight="1">
      <c r="A393" s="2" t="str">
        <f>msheas!D100</f>
        <v>10408景德镇陶瓷学院</v>
      </c>
      <c r="B393" s="3" t="s">
        <v>1326</v>
      </c>
      <c r="C393" s="4">
        <f>INDEX(msheas!$1:1380,MATCH(A393,msheas!D$1:D$999,0),5)</f>
        <v>13</v>
      </c>
      <c r="D393" s="4">
        <f>INDEX(msheas!$1:1380,MATCH(A393,msheas!D$1:D$999,0),6)</f>
        <v>13</v>
      </c>
      <c r="E393" s="4">
        <f>INDEX(msheas!$1:1380,MATCH(A393,msheas!D$1:D$999,0),7)</f>
        <v>0</v>
      </c>
      <c r="F393" s="4">
        <f>INDEX(msheas!$1:1380,MATCH(A393,msheas!D$1:D$999,0),8)</f>
        <v>365</v>
      </c>
      <c r="G393" s="4">
        <f>INDEX(msheas!$1:1380,MATCH(A393,msheas!D$1:D$999,0),9)</f>
        <v>200</v>
      </c>
      <c r="H393" s="5">
        <f>INDEX(msheas!$1:1380,MATCH(A393,msheas!D$1:D$999,0),10)</f>
        <v>165</v>
      </c>
    </row>
    <row r="394" spans="1:8" ht="14.25" customHeight="1">
      <c r="A394" s="2" t="str">
        <f>msheas!D101</f>
        <v>10410江西农业大学</v>
      </c>
      <c r="B394" s="3" t="s">
        <v>1327</v>
      </c>
      <c r="C394" s="4">
        <f>INDEX(msheas!$1:1381,MATCH(A394,msheas!D$1:D$999,0),5)</f>
        <v>32</v>
      </c>
      <c r="D394" s="4">
        <f>INDEX(msheas!$1:1381,MATCH(A394,msheas!D$1:D$999,0),6)</f>
        <v>32</v>
      </c>
      <c r="E394" s="4">
        <f>INDEX(msheas!$1:1381,MATCH(A394,msheas!D$1:D$999,0),7)</f>
        <v>0</v>
      </c>
      <c r="F394" s="4">
        <f>INDEX(msheas!$1:1381,MATCH(A394,msheas!D$1:D$999,0),8)</f>
        <v>510</v>
      </c>
      <c r="G394" s="4">
        <f>INDEX(msheas!$1:1381,MATCH(A394,msheas!D$1:D$999,0),9)</f>
        <v>295</v>
      </c>
      <c r="H394" s="5">
        <f>INDEX(msheas!$1:1381,MATCH(A394,msheas!D$1:D$999,0),10)</f>
        <v>215</v>
      </c>
    </row>
    <row r="395" spans="1:8" ht="14.25" customHeight="1">
      <c r="A395" s="2" t="str">
        <f>msheas!D102</f>
        <v>10412江西中医药大学</v>
      </c>
      <c r="B395" s="3" t="s">
        <v>1328</v>
      </c>
      <c r="C395" s="4">
        <f>INDEX(msheas!$1:1382,MATCH(A395,msheas!D$1:D$999,0),5)</f>
        <v>13</v>
      </c>
      <c r="D395" s="4">
        <f>INDEX(msheas!$1:1382,MATCH(A395,msheas!D$1:D$999,0),6)</f>
        <v>13</v>
      </c>
      <c r="E395" s="4">
        <f>INDEX(msheas!$1:1382,MATCH(A395,msheas!D$1:D$999,0),7)</f>
        <v>0</v>
      </c>
      <c r="F395" s="4">
        <f>INDEX(msheas!$1:1382,MATCH(A395,msheas!D$1:D$999,0),8)</f>
        <v>431</v>
      </c>
      <c r="G395" s="4">
        <f>INDEX(msheas!$1:1382,MATCH(A395,msheas!D$1:D$999,0),9)</f>
        <v>240</v>
      </c>
      <c r="H395" s="5">
        <f>INDEX(msheas!$1:1382,MATCH(A395,msheas!D$1:D$999,0),10)</f>
        <v>191</v>
      </c>
    </row>
    <row r="396" spans="1:8" ht="14.25" customHeight="1">
      <c r="A396" s="2" t="str">
        <f>msheas!D103</f>
        <v>10413赣南医学院</v>
      </c>
      <c r="B396" s="3" t="s">
        <v>1329</v>
      </c>
      <c r="C396" s="4">
        <f>INDEX(msheas!$1:1383,MATCH(A396,msheas!D$1:D$999,0),5)</f>
        <v>0</v>
      </c>
      <c r="D396" s="4">
        <f>INDEX(msheas!$1:1383,MATCH(A396,msheas!D$1:D$999,0),6)</f>
        <v>0</v>
      </c>
      <c r="E396" s="4">
        <f>INDEX(msheas!$1:1383,MATCH(A396,msheas!D$1:D$999,0),7)</f>
        <v>0</v>
      </c>
      <c r="F396" s="4">
        <f>INDEX(msheas!$1:1383,MATCH(A396,msheas!D$1:D$999,0),8)</f>
        <v>50</v>
      </c>
      <c r="G396" s="4">
        <f>INDEX(msheas!$1:1383,MATCH(A396,msheas!D$1:D$999,0),9)</f>
        <v>40</v>
      </c>
      <c r="H396" s="5">
        <f>INDEX(msheas!$1:1383,MATCH(A396,msheas!D$1:D$999,0),10)</f>
        <v>10</v>
      </c>
    </row>
    <row r="397" spans="1:8" ht="14.25" customHeight="1">
      <c r="A397" s="2" t="str">
        <f>msheas!D104</f>
        <v>10414江西师范大学</v>
      </c>
      <c r="B397" s="3" t="s">
        <v>1330</v>
      </c>
      <c r="C397" s="4">
        <f>INDEX(msheas!$1:1384,MATCH(A397,msheas!D$1:D$999,0),5)</f>
        <v>36</v>
      </c>
      <c r="D397" s="4">
        <f>INDEX(msheas!$1:1384,MATCH(A397,msheas!D$1:D$999,0),6)</f>
        <v>36</v>
      </c>
      <c r="E397" s="4">
        <f>INDEX(msheas!$1:1384,MATCH(A397,msheas!D$1:D$999,0),7)</f>
        <v>0</v>
      </c>
      <c r="F397" s="4">
        <f>INDEX(msheas!$1:1384,MATCH(A397,msheas!D$1:D$999,0),8)</f>
        <v>1457</v>
      </c>
      <c r="G397" s="4">
        <f>INDEX(msheas!$1:1384,MATCH(A397,msheas!D$1:D$999,0),9)</f>
        <v>880</v>
      </c>
      <c r="H397" s="5">
        <f>INDEX(msheas!$1:1384,MATCH(A397,msheas!D$1:D$999,0),10)</f>
        <v>577</v>
      </c>
    </row>
    <row r="398" spans="1:8" ht="14.25" customHeight="1">
      <c r="A398" s="2" t="str">
        <f>msheas!D551</f>
        <v>10417宜春学院</v>
      </c>
      <c r="B398" s="3" t="s">
        <v>1331</v>
      </c>
      <c r="C398" s="4">
        <f>INDEX(msheas!$1:1385,MATCH(A398,msheas!D$1:D$999,0),5)</f>
        <v>0</v>
      </c>
      <c r="D398" s="4">
        <f>INDEX(msheas!$1:1385,MATCH(A398,msheas!D$1:D$999,0),6)</f>
        <v>0</v>
      </c>
      <c r="E398" s="4">
        <f>INDEX(msheas!$1:1385,MATCH(A398,msheas!D$1:D$999,0),7)</f>
        <v>0</v>
      </c>
      <c r="F398" s="4">
        <f>INDEX(msheas!$1:1385,MATCH(A398,msheas!D$1:D$999,0),8)</f>
        <v>30</v>
      </c>
      <c r="G398" s="4">
        <f>INDEX(msheas!$1:1385,MATCH(A398,msheas!D$1:D$999,0),9)</f>
        <v>0</v>
      </c>
      <c r="H398" s="5">
        <f>INDEX(msheas!$1:1385,MATCH(A398,msheas!D$1:D$999,0),10)</f>
        <v>30</v>
      </c>
    </row>
    <row r="399" spans="1:8" ht="14.25" customHeight="1">
      <c r="A399" s="2" t="str">
        <f>msheas!D105</f>
        <v>10418赣南师范学院</v>
      </c>
      <c r="B399" s="3" t="s">
        <v>1332</v>
      </c>
      <c r="C399" s="4">
        <f>INDEX(msheas!$1:1386,MATCH(A399,msheas!D$1:D$999,0),5)</f>
        <v>0</v>
      </c>
      <c r="D399" s="4">
        <f>INDEX(msheas!$1:1386,MATCH(A399,msheas!D$1:D$999,0),6)</f>
        <v>0</v>
      </c>
      <c r="E399" s="4">
        <f>INDEX(msheas!$1:1386,MATCH(A399,msheas!D$1:D$999,0),7)</f>
        <v>0</v>
      </c>
      <c r="F399" s="4">
        <f>INDEX(msheas!$1:1386,MATCH(A399,msheas!D$1:D$999,0),8)</f>
        <v>365</v>
      </c>
      <c r="G399" s="4">
        <f>INDEX(msheas!$1:1386,MATCH(A399,msheas!D$1:D$999,0),9)</f>
        <v>140</v>
      </c>
      <c r="H399" s="5">
        <f>INDEX(msheas!$1:1386,MATCH(A399,msheas!D$1:D$999,0),10)</f>
        <v>225</v>
      </c>
    </row>
    <row r="400" spans="1:8" ht="14.25" customHeight="1">
      <c r="A400" s="2" t="str">
        <f>msheas!D106</f>
        <v>10419井冈山大学</v>
      </c>
      <c r="B400" s="3" t="s">
        <v>1333</v>
      </c>
      <c r="C400" s="4">
        <f>INDEX(msheas!$1:1387,MATCH(A400,msheas!D$1:D$999,0),5)</f>
        <v>0</v>
      </c>
      <c r="D400" s="4">
        <f>INDEX(msheas!$1:1387,MATCH(A400,msheas!D$1:D$999,0),6)</f>
        <v>0</v>
      </c>
      <c r="E400" s="4">
        <f>INDEX(msheas!$1:1387,MATCH(A400,msheas!D$1:D$999,0),7)</f>
        <v>0</v>
      </c>
      <c r="F400" s="4">
        <f>INDEX(msheas!$1:1387,MATCH(A400,msheas!D$1:D$999,0),8)</f>
        <v>35</v>
      </c>
      <c r="G400" s="4">
        <f>INDEX(msheas!$1:1387,MATCH(A400,msheas!D$1:D$999,0),9)</f>
        <v>0</v>
      </c>
      <c r="H400" s="5">
        <f>INDEX(msheas!$1:1387,MATCH(A400,msheas!D$1:D$999,0),10)</f>
        <v>35</v>
      </c>
    </row>
    <row r="401" spans="1:8" ht="14.25" customHeight="1">
      <c r="A401" s="2" t="str">
        <f>msheas!D107</f>
        <v>10421江西财经大学</v>
      </c>
      <c r="B401" s="3" t="s">
        <v>1334</v>
      </c>
      <c r="C401" s="4">
        <f>INDEX(msheas!$1:1388,MATCH(A401,msheas!D$1:D$999,0),5)</f>
        <v>70</v>
      </c>
      <c r="D401" s="4">
        <f>INDEX(msheas!$1:1388,MATCH(A401,msheas!D$1:D$999,0),6)</f>
        <v>70</v>
      </c>
      <c r="E401" s="4">
        <f>INDEX(msheas!$1:1388,MATCH(A401,msheas!D$1:D$999,0),7)</f>
        <v>0</v>
      </c>
      <c r="F401" s="4">
        <f>INDEX(msheas!$1:1388,MATCH(A401,msheas!D$1:D$999,0),8)</f>
        <v>1285</v>
      </c>
      <c r="G401" s="4">
        <f>INDEX(msheas!$1:1388,MATCH(A401,msheas!D$1:D$999,0),9)</f>
        <v>455</v>
      </c>
      <c r="H401" s="5">
        <f>INDEX(msheas!$1:1388,MATCH(A401,msheas!D$1:D$999,0),10)</f>
        <v>830</v>
      </c>
    </row>
    <row r="402" spans="1:8" ht="14.25" customHeight="1">
      <c r="A402" s="2" t="str">
        <f>msheas!D552</f>
        <v>11318江西科技师范大学</v>
      </c>
      <c r="B402" s="3" t="s">
        <v>1335</v>
      </c>
      <c r="C402" s="4">
        <f>INDEX(msheas!$1:1389,MATCH(A402,msheas!D$1:D$999,0),5)</f>
        <v>0</v>
      </c>
      <c r="D402" s="4">
        <f>INDEX(msheas!$1:1389,MATCH(A402,msheas!D$1:D$999,0),6)</f>
        <v>0</v>
      </c>
      <c r="E402" s="4">
        <f>INDEX(msheas!$1:1389,MATCH(A402,msheas!D$1:D$999,0),7)</f>
        <v>0</v>
      </c>
      <c r="F402" s="4">
        <f>INDEX(msheas!$1:1389,MATCH(A402,msheas!D$1:D$999,0),8)</f>
        <v>259</v>
      </c>
      <c r="G402" s="4">
        <f>INDEX(msheas!$1:1389,MATCH(A402,msheas!D$1:D$999,0),9)</f>
        <v>229</v>
      </c>
      <c r="H402" s="5">
        <f>INDEX(msheas!$1:1389,MATCH(A402,msheas!D$1:D$999,0),10)</f>
        <v>30</v>
      </c>
    </row>
    <row r="403" spans="1:8" ht="14.25" customHeight="1">
      <c r="A403" s="2" t="str">
        <f>msheas!D108</f>
        <v>11319南昌工程学院</v>
      </c>
      <c r="B403" s="3" t="s">
        <v>1336</v>
      </c>
      <c r="C403" s="4">
        <f>INDEX(msheas!$1:1390,MATCH(A403,msheas!D$1:D$999,0),5)</f>
        <v>0</v>
      </c>
      <c r="D403" s="4">
        <f>INDEX(msheas!$1:1390,MATCH(A403,msheas!D$1:D$999,0),6)</f>
        <v>0</v>
      </c>
      <c r="E403" s="4">
        <f>INDEX(msheas!$1:1390,MATCH(A403,msheas!D$1:D$999,0),7)</f>
        <v>0</v>
      </c>
      <c r="F403" s="4">
        <f>INDEX(msheas!$1:1390,MATCH(A403,msheas!D$1:D$999,0),8)</f>
        <v>60</v>
      </c>
      <c r="G403" s="4">
        <f>INDEX(msheas!$1:1390,MATCH(A403,msheas!D$1:D$999,0),9)</f>
        <v>0</v>
      </c>
      <c r="H403" s="5">
        <f>INDEX(msheas!$1:1390,MATCH(A403,msheas!D$1:D$999,0),10)</f>
        <v>60</v>
      </c>
    </row>
    <row r="404" spans="2:8" ht="24.75" customHeight="1">
      <c r="B404" s="12" t="s">
        <v>1337</v>
      </c>
      <c r="C404" s="18">
        <f aca="true" t="shared" si="36" ref="C404:H404">SUM(C405:C431)</f>
        <v>548</v>
      </c>
      <c r="D404" s="18">
        <f t="shared" si="36"/>
        <v>538</v>
      </c>
      <c r="E404" s="18">
        <f t="shared" si="36"/>
        <v>10</v>
      </c>
      <c r="F404" s="18">
        <f t="shared" si="36"/>
        <v>16676</v>
      </c>
      <c r="G404" s="18">
        <f t="shared" si="36"/>
        <v>8820</v>
      </c>
      <c r="H404" s="19">
        <f t="shared" si="36"/>
        <v>7856</v>
      </c>
    </row>
    <row r="405" spans="1:8" ht="14.25" customHeight="1">
      <c r="A405" s="2" t="str">
        <f>msheas!D109</f>
        <v>10424山东科技大学</v>
      </c>
      <c r="B405" s="3" t="s">
        <v>1338</v>
      </c>
      <c r="C405" s="4">
        <f>INDEX(msheas!$1:1392,MATCH(A405,msheas!D$1:D$999,0),5)</f>
        <v>86</v>
      </c>
      <c r="D405" s="4">
        <f>INDEX(msheas!$1:1392,MATCH(A405,msheas!D$1:D$999,0),6)</f>
        <v>86</v>
      </c>
      <c r="E405" s="4">
        <f>INDEX(msheas!$1:1392,MATCH(A405,msheas!D$1:D$999,0),7)</f>
        <v>0</v>
      </c>
      <c r="F405" s="4">
        <f>INDEX(msheas!$1:1392,MATCH(A405,msheas!D$1:D$999,0),8)</f>
        <v>1798</v>
      </c>
      <c r="G405" s="4">
        <f>INDEX(msheas!$1:1392,MATCH(A405,msheas!D$1:D$999,0),9)</f>
        <v>836</v>
      </c>
      <c r="H405" s="5">
        <f>INDEX(msheas!$1:1392,MATCH(A405,msheas!D$1:D$999,0),10)</f>
        <v>962</v>
      </c>
    </row>
    <row r="406" spans="1:8" ht="14.25" customHeight="1">
      <c r="A406" s="2" t="str">
        <f>msheas!D110</f>
        <v>10426青岛科技大学</v>
      </c>
      <c r="B406" s="3" t="s">
        <v>1339</v>
      </c>
      <c r="C406" s="4">
        <f>INDEX(msheas!$1:1393,MATCH(A406,msheas!D$1:D$999,0),5)</f>
        <v>36</v>
      </c>
      <c r="D406" s="4">
        <f>INDEX(msheas!$1:1393,MATCH(A406,msheas!D$1:D$999,0),6)</f>
        <v>36</v>
      </c>
      <c r="E406" s="4">
        <f>INDEX(msheas!$1:1393,MATCH(A406,msheas!D$1:D$999,0),7)</f>
        <v>0</v>
      </c>
      <c r="F406" s="4">
        <f>INDEX(msheas!$1:1393,MATCH(A406,msheas!D$1:D$999,0),8)</f>
        <v>939</v>
      </c>
      <c r="G406" s="4">
        <f>INDEX(msheas!$1:1393,MATCH(A406,msheas!D$1:D$999,0),9)</f>
        <v>534</v>
      </c>
      <c r="H406" s="5">
        <f>INDEX(msheas!$1:1393,MATCH(A406,msheas!D$1:D$999,0),10)</f>
        <v>405</v>
      </c>
    </row>
    <row r="407" spans="1:8" ht="14.25" customHeight="1">
      <c r="A407" s="2" t="str">
        <f>msheas!D111</f>
        <v>10427济南大学</v>
      </c>
      <c r="B407" s="3" t="s">
        <v>1340</v>
      </c>
      <c r="C407" s="4">
        <f>INDEX(msheas!$1:1394,MATCH(A407,msheas!D$1:D$999,0),5)</f>
        <v>16</v>
      </c>
      <c r="D407" s="4">
        <f>INDEX(msheas!$1:1394,MATCH(A407,msheas!D$1:D$999,0),6)</f>
        <v>16</v>
      </c>
      <c r="E407" s="4">
        <f>INDEX(msheas!$1:1394,MATCH(A407,msheas!D$1:D$999,0),7)</f>
        <v>0</v>
      </c>
      <c r="F407" s="4">
        <f>INDEX(msheas!$1:1394,MATCH(A407,msheas!D$1:D$999,0),8)</f>
        <v>708</v>
      </c>
      <c r="G407" s="4">
        <f>INDEX(msheas!$1:1394,MATCH(A407,msheas!D$1:D$999,0),9)</f>
        <v>355</v>
      </c>
      <c r="H407" s="5">
        <f>INDEX(msheas!$1:1394,MATCH(A407,msheas!D$1:D$999,0),10)</f>
        <v>353</v>
      </c>
    </row>
    <row r="408" spans="1:8" ht="14.25" customHeight="1">
      <c r="A408" s="2" t="str">
        <f>msheas!D112</f>
        <v>10429青岛理工大学</v>
      </c>
      <c r="B408" s="3" t="s">
        <v>1341</v>
      </c>
      <c r="C408" s="4">
        <f>INDEX(msheas!$1:1395,MATCH(A408,msheas!D$1:D$999,0),5)</f>
        <v>16</v>
      </c>
      <c r="D408" s="4">
        <f>INDEX(msheas!$1:1395,MATCH(A408,msheas!D$1:D$999,0),6)</f>
        <v>16</v>
      </c>
      <c r="E408" s="4">
        <f>INDEX(msheas!$1:1395,MATCH(A408,msheas!D$1:D$999,0),7)</f>
        <v>0</v>
      </c>
      <c r="F408" s="4">
        <f>INDEX(msheas!$1:1395,MATCH(A408,msheas!D$1:D$999,0),8)</f>
        <v>563</v>
      </c>
      <c r="G408" s="4">
        <f>INDEX(msheas!$1:1395,MATCH(A408,msheas!D$1:D$999,0),9)</f>
        <v>312</v>
      </c>
      <c r="H408" s="5">
        <f>INDEX(msheas!$1:1395,MATCH(A408,msheas!D$1:D$999,0),10)</f>
        <v>251</v>
      </c>
    </row>
    <row r="409" spans="1:8" ht="14.25" customHeight="1">
      <c r="A409" s="2" t="str">
        <f>msheas!D113</f>
        <v>10430山东建筑大学</v>
      </c>
      <c r="B409" s="3" t="s">
        <v>1342</v>
      </c>
      <c r="C409" s="4">
        <f>INDEX(msheas!$1:1396,MATCH(A409,msheas!D$1:D$999,0),5)</f>
        <v>4</v>
      </c>
      <c r="D409" s="4">
        <f>INDEX(msheas!$1:1396,MATCH(A409,msheas!D$1:D$999,0),6)</f>
        <v>4</v>
      </c>
      <c r="E409" s="4">
        <f>INDEX(msheas!$1:1396,MATCH(A409,msheas!D$1:D$999,0),7)</f>
        <v>0</v>
      </c>
      <c r="F409" s="4">
        <f>INDEX(msheas!$1:1396,MATCH(A409,msheas!D$1:D$999,0),8)</f>
        <v>510</v>
      </c>
      <c r="G409" s="4">
        <f>INDEX(msheas!$1:1396,MATCH(A409,msheas!D$1:D$999,0),9)</f>
        <v>262</v>
      </c>
      <c r="H409" s="5">
        <f>INDEX(msheas!$1:1396,MATCH(A409,msheas!D$1:D$999,0),10)</f>
        <v>248</v>
      </c>
    </row>
    <row r="410" spans="1:8" ht="14.25" customHeight="1">
      <c r="A410" s="2" t="str">
        <f>msheas!D114</f>
        <v>10431齐鲁工业大学</v>
      </c>
      <c r="B410" s="3" t="s">
        <v>1343</v>
      </c>
      <c r="C410" s="4">
        <f>INDEX(msheas!$1:1397,MATCH(A410,msheas!D$1:D$999,0),5)</f>
        <v>0</v>
      </c>
      <c r="D410" s="4">
        <f>INDEX(msheas!$1:1397,MATCH(A410,msheas!D$1:D$999,0),6)</f>
        <v>0</v>
      </c>
      <c r="E410" s="4">
        <f>INDEX(msheas!$1:1397,MATCH(A410,msheas!D$1:D$999,0),7)</f>
        <v>0</v>
      </c>
      <c r="F410" s="4">
        <f>INDEX(msheas!$1:1397,MATCH(A410,msheas!D$1:D$999,0),8)</f>
        <v>346</v>
      </c>
      <c r="G410" s="4">
        <f>INDEX(msheas!$1:1397,MATCH(A410,msheas!D$1:D$999,0),9)</f>
        <v>213</v>
      </c>
      <c r="H410" s="5">
        <f>INDEX(msheas!$1:1397,MATCH(A410,msheas!D$1:D$999,0),10)</f>
        <v>133</v>
      </c>
    </row>
    <row r="411" spans="1:8" ht="14.25" customHeight="1">
      <c r="A411" s="2" t="str">
        <f>msheas!D115</f>
        <v>10433山东理工大学</v>
      </c>
      <c r="B411" s="3" t="s">
        <v>1344</v>
      </c>
      <c r="C411" s="4">
        <f>INDEX(msheas!$1:1398,MATCH(A411,msheas!D$1:D$999,0),5)</f>
        <v>13</v>
      </c>
      <c r="D411" s="4">
        <f>INDEX(msheas!$1:1398,MATCH(A411,msheas!D$1:D$999,0),6)</f>
        <v>13</v>
      </c>
      <c r="E411" s="4">
        <f>INDEX(msheas!$1:1398,MATCH(A411,msheas!D$1:D$999,0),7)</f>
        <v>0</v>
      </c>
      <c r="F411" s="4">
        <f>INDEX(msheas!$1:1398,MATCH(A411,msheas!D$1:D$999,0),8)</f>
        <v>596</v>
      </c>
      <c r="G411" s="4">
        <f>INDEX(msheas!$1:1398,MATCH(A411,msheas!D$1:D$999,0),9)</f>
        <v>260</v>
      </c>
      <c r="H411" s="5">
        <f>INDEX(msheas!$1:1398,MATCH(A411,msheas!D$1:D$999,0),10)</f>
        <v>336</v>
      </c>
    </row>
    <row r="412" spans="1:8" ht="14.25" customHeight="1">
      <c r="A412" s="2" t="str">
        <f>msheas!D116</f>
        <v>10434山东农业大学</v>
      </c>
      <c r="B412" s="3" t="s">
        <v>1345</v>
      </c>
      <c r="C412" s="4">
        <f>INDEX(msheas!$1:1399,MATCH(A412,msheas!D$1:D$999,0),5)</f>
        <v>113</v>
      </c>
      <c r="D412" s="4">
        <f>INDEX(msheas!$1:1399,MATCH(A412,msheas!D$1:D$999,0),6)</f>
        <v>113</v>
      </c>
      <c r="E412" s="4">
        <f>INDEX(msheas!$1:1399,MATCH(A412,msheas!D$1:D$999,0),7)</f>
        <v>0</v>
      </c>
      <c r="F412" s="4">
        <f>INDEX(msheas!$1:1399,MATCH(A412,msheas!D$1:D$999,0),8)</f>
        <v>1107</v>
      </c>
      <c r="G412" s="4">
        <f>INDEX(msheas!$1:1399,MATCH(A412,msheas!D$1:D$999,0),9)</f>
        <v>677</v>
      </c>
      <c r="H412" s="5">
        <f>INDEX(msheas!$1:1399,MATCH(A412,msheas!D$1:D$999,0),10)</f>
        <v>430</v>
      </c>
    </row>
    <row r="413" spans="1:8" ht="14.25" customHeight="1">
      <c r="A413" s="2" t="str">
        <f>msheas!D117</f>
        <v>10435青岛农业大学</v>
      </c>
      <c r="B413" s="3" t="s">
        <v>1346</v>
      </c>
      <c r="C413" s="4">
        <f>INDEX(msheas!$1:1400,MATCH(A413,msheas!D$1:D$999,0),5)</f>
        <v>0</v>
      </c>
      <c r="D413" s="4">
        <f>INDEX(msheas!$1:1400,MATCH(A413,msheas!D$1:D$999,0),6)</f>
        <v>0</v>
      </c>
      <c r="E413" s="4">
        <f>INDEX(msheas!$1:1400,MATCH(A413,msheas!D$1:D$999,0),7)</f>
        <v>0</v>
      </c>
      <c r="F413" s="4">
        <f>INDEX(msheas!$1:1400,MATCH(A413,msheas!D$1:D$999,0),8)</f>
        <v>408</v>
      </c>
      <c r="G413" s="4">
        <f>INDEX(msheas!$1:1400,MATCH(A413,msheas!D$1:D$999,0),9)</f>
        <v>246</v>
      </c>
      <c r="H413" s="5">
        <f>INDEX(msheas!$1:1400,MATCH(A413,msheas!D$1:D$999,0),10)</f>
        <v>162</v>
      </c>
    </row>
    <row r="414" spans="1:8" ht="14.25" customHeight="1">
      <c r="A414" s="2" t="str">
        <f>msheas!D239</f>
        <v>10438潍坊医学院</v>
      </c>
      <c r="B414" s="3" t="s">
        <v>1347</v>
      </c>
      <c r="C414" s="4">
        <f>INDEX(msheas!$1:1401,MATCH(A414,msheas!D$1:D$999,0),5)</f>
        <v>3</v>
      </c>
      <c r="D414" s="4">
        <f>INDEX(msheas!$1:1401,MATCH(A414,msheas!D$1:D$999,0),6)</f>
        <v>3</v>
      </c>
      <c r="E414" s="4">
        <f>INDEX(msheas!$1:1401,MATCH(A414,msheas!D$1:D$999,0),7)</f>
        <v>0</v>
      </c>
      <c r="F414" s="4">
        <f>INDEX(msheas!$1:1401,MATCH(A414,msheas!D$1:D$999,0),8)</f>
        <v>460</v>
      </c>
      <c r="G414" s="4">
        <f>INDEX(msheas!$1:1401,MATCH(A414,msheas!D$1:D$999,0),9)</f>
        <v>188</v>
      </c>
      <c r="H414" s="5">
        <f>INDEX(msheas!$1:1401,MATCH(A414,msheas!D$1:D$999,0),10)</f>
        <v>272</v>
      </c>
    </row>
    <row r="415" spans="1:8" ht="14.25" customHeight="1">
      <c r="A415" s="2" t="str">
        <f>msheas!D240</f>
        <v>10439泰山医学院</v>
      </c>
      <c r="B415" s="3" t="s">
        <v>1348</v>
      </c>
      <c r="C415" s="4">
        <f>INDEX(msheas!$1:1402,MATCH(A415,msheas!D$1:D$999,0),5)</f>
        <v>0</v>
      </c>
      <c r="D415" s="4">
        <f>INDEX(msheas!$1:1402,MATCH(A415,msheas!D$1:D$999,0),6)</f>
        <v>0</v>
      </c>
      <c r="E415" s="4">
        <f>INDEX(msheas!$1:1402,MATCH(A415,msheas!D$1:D$999,0),7)</f>
        <v>0</v>
      </c>
      <c r="F415" s="4">
        <f>INDEX(msheas!$1:1402,MATCH(A415,msheas!D$1:D$999,0),8)</f>
        <v>277</v>
      </c>
      <c r="G415" s="4">
        <f>INDEX(msheas!$1:1402,MATCH(A415,msheas!D$1:D$999,0),9)</f>
        <v>114</v>
      </c>
      <c r="H415" s="5">
        <f>INDEX(msheas!$1:1402,MATCH(A415,msheas!D$1:D$999,0),10)</f>
        <v>163</v>
      </c>
    </row>
    <row r="416" spans="1:8" ht="14.25" customHeight="1">
      <c r="A416" s="2" t="str">
        <f>msheas!D241</f>
        <v>10440滨州医学院</v>
      </c>
      <c r="B416" s="3" t="s">
        <v>1349</v>
      </c>
      <c r="C416" s="4">
        <f>INDEX(msheas!$1:1403,MATCH(A416,msheas!D$1:D$999,0),5)</f>
        <v>0</v>
      </c>
      <c r="D416" s="4">
        <f>INDEX(msheas!$1:1403,MATCH(A416,msheas!D$1:D$999,0),6)</f>
        <v>0</v>
      </c>
      <c r="E416" s="4">
        <f>INDEX(msheas!$1:1403,MATCH(A416,msheas!D$1:D$999,0),7)</f>
        <v>0</v>
      </c>
      <c r="F416" s="4">
        <f>INDEX(msheas!$1:1403,MATCH(A416,msheas!D$1:D$999,0),8)</f>
        <v>188</v>
      </c>
      <c r="G416" s="4">
        <f>INDEX(msheas!$1:1403,MATCH(A416,msheas!D$1:D$999,0),9)</f>
        <v>50</v>
      </c>
      <c r="H416" s="5">
        <f>INDEX(msheas!$1:1403,MATCH(A416,msheas!D$1:D$999,0),10)</f>
        <v>138</v>
      </c>
    </row>
    <row r="417" spans="1:8" ht="14.25" customHeight="1">
      <c r="A417" s="2" t="str">
        <f>msheas!D118</f>
        <v>10441山东中医药大学</v>
      </c>
      <c r="B417" s="3" t="s">
        <v>1350</v>
      </c>
      <c r="C417" s="4">
        <f>INDEX(msheas!$1:1404,MATCH(A417,msheas!D$1:D$999,0),5)</f>
        <v>72</v>
      </c>
      <c r="D417" s="4">
        <f>INDEX(msheas!$1:1404,MATCH(A417,msheas!D$1:D$999,0),6)</f>
        <v>62</v>
      </c>
      <c r="E417" s="4">
        <f>INDEX(msheas!$1:1404,MATCH(A417,msheas!D$1:D$999,0),7)</f>
        <v>10</v>
      </c>
      <c r="F417" s="4">
        <f>INDEX(msheas!$1:1404,MATCH(A417,msheas!D$1:D$999,0),8)</f>
        <v>633</v>
      </c>
      <c r="G417" s="4">
        <f>INDEX(msheas!$1:1404,MATCH(A417,msheas!D$1:D$999,0),9)</f>
        <v>425</v>
      </c>
      <c r="H417" s="5">
        <f>INDEX(msheas!$1:1404,MATCH(A417,msheas!D$1:D$999,0),10)</f>
        <v>208</v>
      </c>
    </row>
    <row r="418" spans="1:8" ht="14.25" customHeight="1">
      <c r="A418" s="2" t="str">
        <f>msheas!D242</f>
        <v>10443济宁医学院</v>
      </c>
      <c r="B418" s="3" t="s">
        <v>1351</v>
      </c>
      <c r="C418" s="4">
        <f>INDEX(msheas!$1:1405,MATCH(A418,msheas!D$1:D$999,0),5)</f>
        <v>0</v>
      </c>
      <c r="D418" s="4">
        <f>INDEX(msheas!$1:1405,MATCH(A418,msheas!D$1:D$999,0),6)</f>
        <v>0</v>
      </c>
      <c r="E418" s="4">
        <f>INDEX(msheas!$1:1405,MATCH(A418,msheas!D$1:D$999,0),7)</f>
        <v>0</v>
      </c>
      <c r="F418" s="4">
        <f>INDEX(msheas!$1:1405,MATCH(A418,msheas!D$1:D$999,0),8)</f>
        <v>32</v>
      </c>
      <c r="G418" s="4">
        <f>INDEX(msheas!$1:1405,MATCH(A418,msheas!D$1:D$999,0),9)</f>
        <v>0</v>
      </c>
      <c r="H418" s="5">
        <f>INDEX(msheas!$1:1405,MATCH(A418,msheas!D$1:D$999,0),10)</f>
        <v>32</v>
      </c>
    </row>
    <row r="419" spans="1:8" ht="14.25" customHeight="1">
      <c r="A419" s="2" t="str">
        <f>msheas!D119</f>
        <v>10445山东师范大学</v>
      </c>
      <c r="B419" s="3" t="s">
        <v>1352</v>
      </c>
      <c r="C419" s="4">
        <f>INDEX(msheas!$1:1406,MATCH(A419,msheas!D$1:D$999,0),5)</f>
        <v>91</v>
      </c>
      <c r="D419" s="4">
        <f>INDEX(msheas!$1:1406,MATCH(A419,msheas!D$1:D$999,0),6)</f>
        <v>91</v>
      </c>
      <c r="E419" s="4">
        <f>INDEX(msheas!$1:1406,MATCH(A419,msheas!D$1:D$999,0),7)</f>
        <v>0</v>
      </c>
      <c r="F419" s="4">
        <f>INDEX(msheas!$1:1406,MATCH(A419,msheas!D$1:D$999,0),8)</f>
        <v>1863</v>
      </c>
      <c r="G419" s="4">
        <f>INDEX(msheas!$1:1406,MATCH(A419,msheas!D$1:D$999,0),9)</f>
        <v>1144</v>
      </c>
      <c r="H419" s="5">
        <f>INDEX(msheas!$1:1406,MATCH(A419,msheas!D$1:D$999,0),10)</f>
        <v>719</v>
      </c>
    </row>
    <row r="420" spans="1:8" ht="14.25" customHeight="1">
      <c r="A420" s="2" t="str">
        <f>msheas!D120</f>
        <v>10446曲阜师范大学</v>
      </c>
      <c r="B420" s="3" t="s">
        <v>1353</v>
      </c>
      <c r="C420" s="4">
        <f>INDEX(msheas!$1:1407,MATCH(A420,msheas!D$1:D$999,0),5)</f>
        <v>23</v>
      </c>
      <c r="D420" s="4">
        <f>INDEX(msheas!$1:1407,MATCH(A420,msheas!D$1:D$999,0),6)</f>
        <v>23</v>
      </c>
      <c r="E420" s="4">
        <f>INDEX(msheas!$1:1407,MATCH(A420,msheas!D$1:D$999,0),7)</f>
        <v>0</v>
      </c>
      <c r="F420" s="4">
        <f>INDEX(msheas!$1:1407,MATCH(A420,msheas!D$1:D$999,0),8)</f>
        <v>1348</v>
      </c>
      <c r="G420" s="4">
        <f>INDEX(msheas!$1:1407,MATCH(A420,msheas!D$1:D$999,0),9)</f>
        <v>895</v>
      </c>
      <c r="H420" s="5">
        <f>INDEX(msheas!$1:1407,MATCH(A420,msheas!D$1:D$999,0),10)</f>
        <v>453</v>
      </c>
    </row>
    <row r="421" spans="1:8" ht="14.25" customHeight="1">
      <c r="A421" s="2" t="str">
        <f>msheas!D121</f>
        <v>10447聊城大学</v>
      </c>
      <c r="B421" s="3" t="s">
        <v>1354</v>
      </c>
      <c r="C421" s="4">
        <f>INDEX(msheas!$1:1408,MATCH(A421,msheas!D$1:D$999,0),5)</f>
        <v>0</v>
      </c>
      <c r="D421" s="4">
        <f>INDEX(msheas!$1:1408,MATCH(A421,msheas!D$1:D$999,0),6)</f>
        <v>0</v>
      </c>
      <c r="E421" s="4">
        <f>INDEX(msheas!$1:1408,MATCH(A421,msheas!D$1:D$999,0),7)</f>
        <v>0</v>
      </c>
      <c r="F421" s="4">
        <f>INDEX(msheas!$1:1408,MATCH(A421,msheas!D$1:D$999,0),8)</f>
        <v>536</v>
      </c>
      <c r="G421" s="4">
        <f>INDEX(msheas!$1:1408,MATCH(A421,msheas!D$1:D$999,0),9)</f>
        <v>230</v>
      </c>
      <c r="H421" s="5">
        <f>INDEX(msheas!$1:1408,MATCH(A421,msheas!D$1:D$999,0),10)</f>
        <v>306</v>
      </c>
    </row>
    <row r="422" spans="1:8" ht="14.25" customHeight="1">
      <c r="A422" s="2" t="str">
        <f>msheas!D122</f>
        <v>10451鲁东大学</v>
      </c>
      <c r="B422" s="3" t="s">
        <v>1355</v>
      </c>
      <c r="C422" s="4">
        <f>INDEX(msheas!$1:1409,MATCH(A422,msheas!D$1:D$999,0),5)</f>
        <v>3</v>
      </c>
      <c r="D422" s="4">
        <f>INDEX(msheas!$1:1409,MATCH(A422,msheas!D$1:D$999,0),6)</f>
        <v>3</v>
      </c>
      <c r="E422" s="4">
        <f>INDEX(msheas!$1:1409,MATCH(A422,msheas!D$1:D$999,0),7)</f>
        <v>0</v>
      </c>
      <c r="F422" s="4">
        <f>INDEX(msheas!$1:1409,MATCH(A422,msheas!D$1:D$999,0),8)</f>
        <v>395</v>
      </c>
      <c r="G422" s="4">
        <f>INDEX(msheas!$1:1409,MATCH(A422,msheas!D$1:D$999,0),9)</f>
        <v>198</v>
      </c>
      <c r="H422" s="5">
        <f>INDEX(msheas!$1:1409,MATCH(A422,msheas!D$1:D$999,0),10)</f>
        <v>197</v>
      </c>
    </row>
    <row r="423" spans="1:8" ht="14.25" customHeight="1">
      <c r="A423" s="2" t="str">
        <f>msheas!D123</f>
        <v>10456山东财经大学</v>
      </c>
      <c r="B423" s="3" t="s">
        <v>1356</v>
      </c>
      <c r="C423" s="4">
        <f>INDEX(msheas!$1:1410,MATCH(A423,msheas!D$1:D$999,0),5)</f>
        <v>15</v>
      </c>
      <c r="D423" s="4">
        <f>INDEX(msheas!$1:1410,MATCH(A423,msheas!D$1:D$999,0),6)</f>
        <v>15</v>
      </c>
      <c r="E423" s="4">
        <f>INDEX(msheas!$1:1410,MATCH(A423,msheas!D$1:D$999,0),7)</f>
        <v>0</v>
      </c>
      <c r="F423" s="4">
        <f>INDEX(msheas!$1:1410,MATCH(A423,msheas!D$1:D$999,0),8)</f>
        <v>814</v>
      </c>
      <c r="G423" s="4">
        <f>INDEX(msheas!$1:1410,MATCH(A423,msheas!D$1:D$999,0),9)</f>
        <v>412</v>
      </c>
      <c r="H423" s="5">
        <f>INDEX(msheas!$1:1410,MATCH(A423,msheas!D$1:D$999,0),10)</f>
        <v>402</v>
      </c>
    </row>
    <row r="424" spans="1:8" ht="14.25" customHeight="1">
      <c r="A424" s="2" t="str">
        <f>msheas!D243</f>
        <v>10457山东体育学院</v>
      </c>
      <c r="B424" s="3" t="s">
        <v>1357</v>
      </c>
      <c r="C424" s="4">
        <f>INDEX(msheas!$1:1411,MATCH(A424,msheas!D$1:D$999,0),5)</f>
        <v>0</v>
      </c>
      <c r="D424" s="4">
        <f>INDEX(msheas!$1:1411,MATCH(A424,msheas!D$1:D$999,0),6)</f>
        <v>0</v>
      </c>
      <c r="E424" s="4">
        <f>INDEX(msheas!$1:1411,MATCH(A424,msheas!D$1:D$999,0),7)</f>
        <v>0</v>
      </c>
      <c r="F424" s="4">
        <f>INDEX(msheas!$1:1411,MATCH(A424,msheas!D$1:D$999,0),8)</f>
        <v>118</v>
      </c>
      <c r="G424" s="4">
        <f>INDEX(msheas!$1:1411,MATCH(A424,msheas!D$1:D$999,0),9)</f>
        <v>41</v>
      </c>
      <c r="H424" s="5">
        <f>INDEX(msheas!$1:1411,MATCH(A424,msheas!D$1:D$999,0),10)</f>
        <v>77</v>
      </c>
    </row>
    <row r="425" spans="1:8" ht="14.25" customHeight="1">
      <c r="A425" s="2" t="str">
        <f>msheas!D124</f>
        <v>10458山东艺术学院</v>
      </c>
      <c r="B425" s="3" t="s">
        <v>1358</v>
      </c>
      <c r="C425" s="4">
        <f>INDEX(msheas!$1:1412,MATCH(A425,msheas!D$1:D$999,0),5)</f>
        <v>0</v>
      </c>
      <c r="D425" s="4">
        <f>INDEX(msheas!$1:1412,MATCH(A425,msheas!D$1:D$999,0),6)</f>
        <v>0</v>
      </c>
      <c r="E425" s="4">
        <f>INDEX(msheas!$1:1412,MATCH(A425,msheas!D$1:D$999,0),7)</f>
        <v>0</v>
      </c>
      <c r="F425" s="4">
        <f>INDEX(msheas!$1:1412,MATCH(A425,msheas!D$1:D$999,0),8)</f>
        <v>172</v>
      </c>
      <c r="G425" s="4">
        <f>INDEX(msheas!$1:1412,MATCH(A425,msheas!D$1:D$999,0),9)</f>
        <v>100</v>
      </c>
      <c r="H425" s="5">
        <f>INDEX(msheas!$1:1412,MATCH(A425,msheas!D$1:D$999,0),10)</f>
        <v>72</v>
      </c>
    </row>
    <row r="426" spans="1:8" ht="14.25" customHeight="1">
      <c r="A426" s="2" t="str">
        <f>msheas!D125</f>
        <v>10908山东工艺美术学院</v>
      </c>
      <c r="B426" s="3" t="s">
        <v>1359</v>
      </c>
      <c r="C426" s="4">
        <f>INDEX(msheas!$1:1413,MATCH(A426,msheas!D$1:D$999,0),5)</f>
        <v>0</v>
      </c>
      <c r="D426" s="4">
        <f>INDEX(msheas!$1:1413,MATCH(A426,msheas!D$1:D$999,0),6)</f>
        <v>0</v>
      </c>
      <c r="E426" s="4">
        <f>INDEX(msheas!$1:1413,MATCH(A426,msheas!D$1:D$999,0),7)</f>
        <v>0</v>
      </c>
      <c r="F426" s="4">
        <f>INDEX(msheas!$1:1413,MATCH(A426,msheas!D$1:D$999,0),8)</f>
        <v>62</v>
      </c>
      <c r="G426" s="4">
        <f>INDEX(msheas!$1:1413,MATCH(A426,msheas!D$1:D$999,0),9)</f>
        <v>20</v>
      </c>
      <c r="H426" s="5">
        <f>INDEX(msheas!$1:1413,MATCH(A426,msheas!D$1:D$999,0),10)</f>
        <v>42</v>
      </c>
    </row>
    <row r="427" spans="1:8" ht="14.25" customHeight="1">
      <c r="A427" s="2" t="str">
        <f>msheas!D126</f>
        <v>11065青岛大学</v>
      </c>
      <c r="B427" s="3" t="s">
        <v>1360</v>
      </c>
      <c r="C427" s="4">
        <f>INDEX(msheas!$1:1414,MATCH(A427,msheas!D$1:D$999,0),5)</f>
        <v>54</v>
      </c>
      <c r="D427" s="4">
        <f>INDEX(msheas!$1:1414,MATCH(A427,msheas!D$1:D$999,0),6)</f>
        <v>54</v>
      </c>
      <c r="E427" s="4">
        <f>INDEX(msheas!$1:1414,MATCH(A427,msheas!D$1:D$999,0),7)</f>
        <v>0</v>
      </c>
      <c r="F427" s="4">
        <f>INDEX(msheas!$1:1414,MATCH(A427,msheas!D$1:D$999,0),8)</f>
        <v>2152</v>
      </c>
      <c r="G427" s="4">
        <f>INDEX(msheas!$1:1414,MATCH(A427,msheas!D$1:D$999,0),9)</f>
        <v>1040</v>
      </c>
      <c r="H427" s="5">
        <f>INDEX(msheas!$1:1414,MATCH(A427,msheas!D$1:D$999,0),10)</f>
        <v>1112</v>
      </c>
    </row>
    <row r="428" spans="1:8" ht="14.25" customHeight="1">
      <c r="A428" s="2" t="str">
        <f>msheas!D127</f>
        <v>11066烟台大学</v>
      </c>
      <c r="B428" s="3" t="s">
        <v>1361</v>
      </c>
      <c r="C428" s="4">
        <f>INDEX(msheas!$1:1415,MATCH(A428,msheas!D$1:D$999,0),5)</f>
        <v>3</v>
      </c>
      <c r="D428" s="4">
        <f>INDEX(msheas!$1:1415,MATCH(A428,msheas!D$1:D$999,0),6)</f>
        <v>3</v>
      </c>
      <c r="E428" s="4">
        <f>INDEX(msheas!$1:1415,MATCH(A428,msheas!D$1:D$999,0),7)</f>
        <v>0</v>
      </c>
      <c r="F428" s="4">
        <f>INDEX(msheas!$1:1415,MATCH(A428,msheas!D$1:D$999,0),8)</f>
        <v>534</v>
      </c>
      <c r="G428" s="4">
        <f>INDEX(msheas!$1:1415,MATCH(A428,msheas!D$1:D$999,0),9)</f>
        <v>223</v>
      </c>
      <c r="H428" s="5">
        <f>INDEX(msheas!$1:1415,MATCH(A428,msheas!D$1:D$999,0),10)</f>
        <v>311</v>
      </c>
    </row>
    <row r="429" spans="1:8" ht="14.25" customHeight="1">
      <c r="A429" s="2" t="str">
        <f>msheas!D128</f>
        <v>11510山东交通学院</v>
      </c>
      <c r="B429" s="15" t="s">
        <v>1362</v>
      </c>
      <c r="C429" s="16">
        <f>INDEX(msheas!$1:1416,MATCH(A429,msheas!D$1:D$999,0),5)</f>
        <v>0</v>
      </c>
      <c r="D429" s="16">
        <f>INDEX(msheas!$1:1416,MATCH(A429,msheas!D$1:D$999,0),6)</f>
        <v>0</v>
      </c>
      <c r="E429" s="16">
        <f>INDEX(msheas!$1:1416,MATCH(A429,msheas!D$1:D$999,0),7)</f>
        <v>0</v>
      </c>
      <c r="F429" s="16">
        <f>INDEX(msheas!$1:1416,MATCH(A429,msheas!D$1:D$999,0),8)</f>
        <v>30</v>
      </c>
      <c r="G429" s="16">
        <f>INDEX(msheas!$1:1416,MATCH(A429,msheas!D$1:D$999,0),9)</f>
        <v>0</v>
      </c>
      <c r="H429" s="17">
        <f>INDEX(msheas!$1:1416,MATCH(A429,msheas!D$1:D$999,0),10)</f>
        <v>30</v>
      </c>
    </row>
    <row r="430" spans="1:8" ht="14.25" customHeight="1">
      <c r="A430" s="2" t="str">
        <f>msheas!D129</f>
        <v>11688山东工商学院</v>
      </c>
      <c r="B430" s="23" t="s">
        <v>1363</v>
      </c>
      <c r="C430" s="24">
        <f>INDEX(msheas!$1:1417,MATCH(A430,msheas!D$1:D$999,0),5)</f>
        <v>0</v>
      </c>
      <c r="D430" s="24">
        <f>INDEX(msheas!$1:1417,MATCH(A430,msheas!D$1:D$999,0),6)</f>
        <v>0</v>
      </c>
      <c r="E430" s="24">
        <f>INDEX(msheas!$1:1417,MATCH(A430,msheas!D$1:D$999,0),7)</f>
        <v>0</v>
      </c>
      <c r="F430" s="24">
        <f>INDEX(msheas!$1:1417,MATCH(A430,msheas!D$1:D$999,0),8)</f>
        <v>55</v>
      </c>
      <c r="G430" s="24">
        <f>INDEX(msheas!$1:1417,MATCH(A430,msheas!D$1:D$999,0),9)</f>
        <v>45</v>
      </c>
      <c r="H430" s="25">
        <f>INDEX(msheas!$1:1417,MATCH(A430,msheas!D$1:D$999,0),10)</f>
        <v>10</v>
      </c>
    </row>
    <row r="431" spans="1:8" ht="14.25" customHeight="1">
      <c r="A431" s="2" t="str">
        <f>msheas!D130</f>
        <v>14100山东政法学院</v>
      </c>
      <c r="B431" s="3" t="s">
        <v>1364</v>
      </c>
      <c r="C431" s="4">
        <f>INDEX(msheas!$1:1418,MATCH(A431,msheas!D$1:D$999,0),5)</f>
        <v>0</v>
      </c>
      <c r="D431" s="4">
        <f>INDEX(msheas!$1:1418,MATCH(A431,msheas!D$1:D$999,0),6)</f>
        <v>0</v>
      </c>
      <c r="E431" s="4">
        <f>INDEX(msheas!$1:1418,MATCH(A431,msheas!D$1:D$999,0),7)</f>
        <v>0</v>
      </c>
      <c r="F431" s="4">
        <f>INDEX(msheas!$1:1418,MATCH(A431,msheas!D$1:D$999,0),8)</f>
        <v>32</v>
      </c>
      <c r="G431" s="4">
        <f>INDEX(msheas!$1:1418,MATCH(A431,msheas!D$1:D$999,0),9)</f>
        <v>0</v>
      </c>
      <c r="H431" s="5">
        <f>INDEX(msheas!$1:1418,MATCH(A431,msheas!D$1:D$999,0),10)</f>
        <v>32</v>
      </c>
    </row>
    <row r="432" spans="2:8" ht="24.75" customHeight="1">
      <c r="B432" s="12" t="s">
        <v>1365</v>
      </c>
      <c r="C432" s="18">
        <f aca="true" t="shared" si="37" ref="C432:H432">SUM(C433:C451)</f>
        <v>497</v>
      </c>
      <c r="D432" s="18">
        <f t="shared" si="37"/>
        <v>497</v>
      </c>
      <c r="E432" s="18">
        <f t="shared" si="37"/>
        <v>0</v>
      </c>
      <c r="F432" s="18">
        <f t="shared" si="37"/>
        <v>13089</v>
      </c>
      <c r="G432" s="18">
        <f t="shared" si="37"/>
        <v>6914</v>
      </c>
      <c r="H432" s="19">
        <f t="shared" si="37"/>
        <v>6175</v>
      </c>
    </row>
    <row r="433" spans="1:8" ht="14.25" customHeight="1">
      <c r="A433" s="2" t="str">
        <f>msheas!D131</f>
        <v>10078华北水利水电大学</v>
      </c>
      <c r="B433" s="3" t="s">
        <v>1366</v>
      </c>
      <c r="C433" s="4">
        <f>INDEX(msheas!$1:1420,MATCH(A433,msheas!D$1:D$999,0),5)</f>
        <v>14</v>
      </c>
      <c r="D433" s="4">
        <f>INDEX(msheas!$1:1420,MATCH(A433,msheas!D$1:D$999,0),6)</f>
        <v>14</v>
      </c>
      <c r="E433" s="4">
        <f>INDEX(msheas!$1:1420,MATCH(A433,msheas!D$1:D$999,0),7)</f>
        <v>0</v>
      </c>
      <c r="F433" s="4">
        <f>INDEX(msheas!$1:1420,MATCH(A433,msheas!D$1:D$999,0),8)</f>
        <v>529</v>
      </c>
      <c r="G433" s="4">
        <f>INDEX(msheas!$1:1420,MATCH(A433,msheas!D$1:D$999,0),9)</f>
        <v>315</v>
      </c>
      <c r="H433" s="5">
        <f>INDEX(msheas!$1:1420,MATCH(A433,msheas!D$1:D$999,0),10)</f>
        <v>214</v>
      </c>
    </row>
    <row r="434" spans="1:8" ht="14.25" customHeight="1">
      <c r="A434" s="2" t="str">
        <f>msheas!D132</f>
        <v>10459郑州大学</v>
      </c>
      <c r="B434" s="3" t="s">
        <v>1367</v>
      </c>
      <c r="C434" s="4">
        <f>INDEX(msheas!$1:1421,MATCH(A434,msheas!D$1:D$999,0),5)</f>
        <v>236</v>
      </c>
      <c r="D434" s="4">
        <f>INDEX(msheas!$1:1421,MATCH(A434,msheas!D$1:D$999,0),6)</f>
        <v>236</v>
      </c>
      <c r="E434" s="4">
        <f>INDEX(msheas!$1:1421,MATCH(A434,msheas!D$1:D$999,0),7)</f>
        <v>0</v>
      </c>
      <c r="F434" s="4">
        <f>INDEX(msheas!$1:1421,MATCH(A434,msheas!D$1:D$999,0),8)</f>
        <v>4359</v>
      </c>
      <c r="G434" s="4">
        <f>INDEX(msheas!$1:1421,MATCH(A434,msheas!D$1:D$999,0),9)</f>
        <v>2364</v>
      </c>
      <c r="H434" s="5">
        <f>INDEX(msheas!$1:1421,MATCH(A434,msheas!D$1:D$999,0),10)</f>
        <v>1995</v>
      </c>
    </row>
    <row r="435" spans="1:8" ht="14.25" customHeight="1">
      <c r="A435" s="2" t="str">
        <f>msheas!D133</f>
        <v>10460河南理工大学</v>
      </c>
      <c r="B435" s="3" t="s">
        <v>1368</v>
      </c>
      <c r="C435" s="4">
        <f>INDEX(msheas!$1:1422,MATCH(A435,msheas!D$1:D$999,0),5)</f>
        <v>36</v>
      </c>
      <c r="D435" s="4">
        <f>INDEX(msheas!$1:1422,MATCH(A435,msheas!D$1:D$999,0),6)</f>
        <v>36</v>
      </c>
      <c r="E435" s="4">
        <f>INDEX(msheas!$1:1422,MATCH(A435,msheas!D$1:D$999,0),7)</f>
        <v>0</v>
      </c>
      <c r="F435" s="4">
        <f>INDEX(msheas!$1:1422,MATCH(A435,msheas!D$1:D$999,0),8)</f>
        <v>771</v>
      </c>
      <c r="G435" s="4">
        <f>INDEX(msheas!$1:1422,MATCH(A435,msheas!D$1:D$999,0),9)</f>
        <v>376</v>
      </c>
      <c r="H435" s="5">
        <f>INDEX(msheas!$1:1422,MATCH(A435,msheas!D$1:D$999,0),10)</f>
        <v>395</v>
      </c>
    </row>
    <row r="436" spans="1:8" ht="14.25" customHeight="1">
      <c r="A436" s="2" t="str">
        <f>msheas!D134</f>
        <v>10462郑州轻工业学院</v>
      </c>
      <c r="B436" s="3" t="s">
        <v>1369</v>
      </c>
      <c r="C436" s="4">
        <f>INDEX(msheas!$1:1423,MATCH(A436,msheas!D$1:D$999,0),5)</f>
        <v>0</v>
      </c>
      <c r="D436" s="4">
        <f>INDEX(msheas!$1:1423,MATCH(A436,msheas!D$1:D$999,0),6)</f>
        <v>0</v>
      </c>
      <c r="E436" s="4">
        <f>INDEX(msheas!$1:1423,MATCH(A436,msheas!D$1:D$999,0),7)</f>
        <v>0</v>
      </c>
      <c r="F436" s="4">
        <f>INDEX(msheas!$1:1423,MATCH(A436,msheas!D$1:D$999,0),8)</f>
        <v>301</v>
      </c>
      <c r="G436" s="4">
        <f>INDEX(msheas!$1:1423,MATCH(A436,msheas!D$1:D$999,0),9)</f>
        <v>139</v>
      </c>
      <c r="H436" s="5">
        <f>INDEX(msheas!$1:1423,MATCH(A436,msheas!D$1:D$999,0),10)</f>
        <v>162</v>
      </c>
    </row>
    <row r="437" spans="1:8" ht="14.25" customHeight="1">
      <c r="A437" s="2" t="str">
        <f>msheas!D135</f>
        <v>10463河南工业大学</v>
      </c>
      <c r="B437" s="3" t="s">
        <v>1370</v>
      </c>
      <c r="C437" s="4">
        <f>INDEX(msheas!$1:1424,MATCH(A437,msheas!D$1:D$999,0),5)</f>
        <v>9</v>
      </c>
      <c r="D437" s="4">
        <f>INDEX(msheas!$1:1424,MATCH(A437,msheas!D$1:D$999,0),6)</f>
        <v>9</v>
      </c>
      <c r="E437" s="4">
        <f>INDEX(msheas!$1:1424,MATCH(A437,msheas!D$1:D$999,0),7)</f>
        <v>0</v>
      </c>
      <c r="F437" s="4">
        <f>INDEX(msheas!$1:1424,MATCH(A437,msheas!D$1:D$999,0),8)</f>
        <v>487</v>
      </c>
      <c r="G437" s="4">
        <f>INDEX(msheas!$1:1424,MATCH(A437,msheas!D$1:D$999,0),9)</f>
        <v>282</v>
      </c>
      <c r="H437" s="5">
        <f>INDEX(msheas!$1:1424,MATCH(A437,msheas!D$1:D$999,0),10)</f>
        <v>205</v>
      </c>
    </row>
    <row r="438" spans="1:8" ht="14.25" customHeight="1">
      <c r="A438" s="2" t="str">
        <f>msheas!D136</f>
        <v>10464河南科技大学</v>
      </c>
      <c r="B438" s="3" t="s">
        <v>1371</v>
      </c>
      <c r="C438" s="4">
        <f>INDEX(msheas!$1:1425,MATCH(A438,msheas!D$1:D$999,0),5)</f>
        <v>13</v>
      </c>
      <c r="D438" s="4">
        <f>INDEX(msheas!$1:1425,MATCH(A438,msheas!D$1:D$999,0),6)</f>
        <v>13</v>
      </c>
      <c r="E438" s="4">
        <f>INDEX(msheas!$1:1425,MATCH(A438,msheas!D$1:D$999,0),7)</f>
        <v>0</v>
      </c>
      <c r="F438" s="4">
        <f>INDEX(msheas!$1:1425,MATCH(A438,msheas!D$1:D$999,0),8)</f>
        <v>650</v>
      </c>
      <c r="G438" s="4">
        <f>INDEX(msheas!$1:1425,MATCH(A438,msheas!D$1:D$999,0),9)</f>
        <v>361</v>
      </c>
      <c r="H438" s="5">
        <f>INDEX(msheas!$1:1425,MATCH(A438,msheas!D$1:D$999,0),10)</f>
        <v>289</v>
      </c>
    </row>
    <row r="439" spans="1:8" ht="14.25" customHeight="1">
      <c r="A439" s="2" t="str">
        <f>msheas!D137</f>
        <v>10465中原工学院</v>
      </c>
      <c r="B439" s="3" t="s">
        <v>1372</v>
      </c>
      <c r="C439" s="4">
        <f>INDEX(msheas!$1:1426,MATCH(A439,msheas!D$1:D$999,0),5)</f>
        <v>0</v>
      </c>
      <c r="D439" s="4">
        <f>INDEX(msheas!$1:1426,MATCH(A439,msheas!D$1:D$999,0),6)</f>
        <v>0</v>
      </c>
      <c r="E439" s="4">
        <f>INDEX(msheas!$1:1426,MATCH(A439,msheas!D$1:D$999,0),7)</f>
        <v>0</v>
      </c>
      <c r="F439" s="4">
        <f>INDEX(msheas!$1:1426,MATCH(A439,msheas!D$1:D$999,0),8)</f>
        <v>207</v>
      </c>
      <c r="G439" s="4">
        <f>INDEX(msheas!$1:1426,MATCH(A439,msheas!D$1:D$999,0),9)</f>
        <v>98</v>
      </c>
      <c r="H439" s="5">
        <f>INDEX(msheas!$1:1426,MATCH(A439,msheas!D$1:D$999,0),10)</f>
        <v>109</v>
      </c>
    </row>
    <row r="440" spans="1:8" ht="14.25" customHeight="1">
      <c r="A440" s="2" t="str">
        <f>msheas!D138</f>
        <v>10466河南农业大学</v>
      </c>
      <c r="B440" s="3" t="s">
        <v>1373</v>
      </c>
      <c r="C440" s="4">
        <f>INDEX(msheas!$1:1427,MATCH(A440,msheas!D$1:D$999,0),5)</f>
        <v>57</v>
      </c>
      <c r="D440" s="4">
        <f>INDEX(msheas!$1:1427,MATCH(A440,msheas!D$1:D$999,0),6)</f>
        <v>57</v>
      </c>
      <c r="E440" s="4">
        <f>INDEX(msheas!$1:1427,MATCH(A440,msheas!D$1:D$999,0),7)</f>
        <v>0</v>
      </c>
      <c r="F440" s="4">
        <f>INDEX(msheas!$1:1427,MATCH(A440,msheas!D$1:D$999,0),8)</f>
        <v>681</v>
      </c>
      <c r="G440" s="4">
        <f>INDEX(msheas!$1:1427,MATCH(A440,msheas!D$1:D$999,0),9)</f>
        <v>408</v>
      </c>
      <c r="H440" s="5">
        <f>INDEX(msheas!$1:1427,MATCH(A440,msheas!D$1:D$999,0),10)</f>
        <v>273</v>
      </c>
    </row>
    <row r="441" spans="1:8" ht="14.25" customHeight="1">
      <c r="A441" s="2" t="str">
        <f>msheas!D139</f>
        <v>10467河南科技学院</v>
      </c>
      <c r="B441" s="3" t="s">
        <v>1374</v>
      </c>
      <c r="C441" s="4">
        <f>INDEX(msheas!$1:1428,MATCH(A441,msheas!D$1:D$999,0),5)</f>
        <v>0</v>
      </c>
      <c r="D441" s="4">
        <f>INDEX(msheas!$1:1428,MATCH(A441,msheas!D$1:D$999,0),6)</f>
        <v>0</v>
      </c>
      <c r="E441" s="4">
        <f>INDEX(msheas!$1:1428,MATCH(A441,msheas!D$1:D$999,0),7)</f>
        <v>0</v>
      </c>
      <c r="F441" s="4">
        <f>INDEX(msheas!$1:1428,MATCH(A441,msheas!D$1:D$999,0),8)</f>
        <v>66</v>
      </c>
      <c r="G441" s="4">
        <f>INDEX(msheas!$1:1428,MATCH(A441,msheas!D$1:D$999,0),9)</f>
        <v>46</v>
      </c>
      <c r="H441" s="5">
        <f>INDEX(msheas!$1:1428,MATCH(A441,msheas!D$1:D$999,0),10)</f>
        <v>20</v>
      </c>
    </row>
    <row r="442" spans="1:8" ht="14.25" customHeight="1">
      <c r="A442" s="2" t="str">
        <f>msheas!D140</f>
        <v>10471河南中医学院</v>
      </c>
      <c r="B442" s="3" t="s">
        <v>1375</v>
      </c>
      <c r="C442" s="4">
        <f>INDEX(msheas!$1:1429,MATCH(A442,msheas!D$1:D$999,0),5)</f>
        <v>10</v>
      </c>
      <c r="D442" s="4">
        <f>INDEX(msheas!$1:1429,MATCH(A442,msheas!D$1:D$999,0),6)</f>
        <v>10</v>
      </c>
      <c r="E442" s="4">
        <f>INDEX(msheas!$1:1429,MATCH(A442,msheas!D$1:D$999,0),7)</f>
        <v>0</v>
      </c>
      <c r="F442" s="4">
        <f>INDEX(msheas!$1:1429,MATCH(A442,msheas!D$1:D$999,0),8)</f>
        <v>517</v>
      </c>
      <c r="G442" s="4">
        <f>INDEX(msheas!$1:1429,MATCH(A442,msheas!D$1:D$999,0),9)</f>
        <v>240</v>
      </c>
      <c r="H442" s="5">
        <f>INDEX(msheas!$1:1429,MATCH(A442,msheas!D$1:D$999,0),10)</f>
        <v>277</v>
      </c>
    </row>
    <row r="443" spans="1:8" ht="14.25" customHeight="1">
      <c r="A443" s="2" t="str">
        <f>msheas!D141</f>
        <v>10472新乡医学院</v>
      </c>
      <c r="B443" s="3" t="s">
        <v>1376</v>
      </c>
      <c r="C443" s="4">
        <f>INDEX(msheas!$1:1430,MATCH(A443,msheas!D$1:D$999,0),5)</f>
        <v>0</v>
      </c>
      <c r="D443" s="4">
        <f>INDEX(msheas!$1:1430,MATCH(A443,msheas!D$1:D$999,0),6)</f>
        <v>0</v>
      </c>
      <c r="E443" s="4">
        <f>INDEX(msheas!$1:1430,MATCH(A443,msheas!D$1:D$999,0),7)</f>
        <v>0</v>
      </c>
      <c r="F443" s="4">
        <f>INDEX(msheas!$1:1430,MATCH(A443,msheas!D$1:D$999,0),8)</f>
        <v>259</v>
      </c>
      <c r="G443" s="4">
        <f>INDEX(msheas!$1:1430,MATCH(A443,msheas!D$1:D$999,0),9)</f>
        <v>131</v>
      </c>
      <c r="H443" s="5">
        <f>INDEX(msheas!$1:1430,MATCH(A443,msheas!D$1:D$999,0),10)</f>
        <v>128</v>
      </c>
    </row>
    <row r="444" spans="1:8" ht="14.25" customHeight="1">
      <c r="A444" s="2" t="str">
        <f>msheas!D142</f>
        <v>10475河南大学</v>
      </c>
      <c r="B444" s="3" t="s">
        <v>1377</v>
      </c>
      <c r="C444" s="4">
        <f>INDEX(msheas!$1:1431,MATCH(A444,msheas!D$1:D$999,0),5)</f>
        <v>92</v>
      </c>
      <c r="D444" s="4">
        <f>INDEX(msheas!$1:1431,MATCH(A444,msheas!D$1:D$999,0),6)</f>
        <v>92</v>
      </c>
      <c r="E444" s="4">
        <f>INDEX(msheas!$1:1431,MATCH(A444,msheas!D$1:D$999,0),7)</f>
        <v>0</v>
      </c>
      <c r="F444" s="4">
        <f>INDEX(msheas!$1:1431,MATCH(A444,msheas!D$1:D$999,0),8)</f>
        <v>2358</v>
      </c>
      <c r="G444" s="4">
        <f>INDEX(msheas!$1:1431,MATCH(A444,msheas!D$1:D$999,0),9)</f>
        <v>1255</v>
      </c>
      <c r="H444" s="5">
        <f>INDEX(msheas!$1:1431,MATCH(A444,msheas!D$1:D$999,0),10)</f>
        <v>1103</v>
      </c>
    </row>
    <row r="445" spans="1:8" ht="14.25" customHeight="1">
      <c r="A445" s="2" t="str">
        <f>msheas!D143</f>
        <v>10476河南师范大学</v>
      </c>
      <c r="B445" s="3" t="s">
        <v>1378</v>
      </c>
      <c r="C445" s="4">
        <f>INDEX(msheas!$1:1432,MATCH(A445,msheas!D$1:D$999,0),5)</f>
        <v>30</v>
      </c>
      <c r="D445" s="4">
        <f>INDEX(msheas!$1:1432,MATCH(A445,msheas!D$1:D$999,0),6)</f>
        <v>30</v>
      </c>
      <c r="E445" s="4">
        <f>INDEX(msheas!$1:1432,MATCH(A445,msheas!D$1:D$999,0),7)</f>
        <v>0</v>
      </c>
      <c r="F445" s="4">
        <f>INDEX(msheas!$1:1432,MATCH(A445,msheas!D$1:D$999,0),8)</f>
        <v>1101</v>
      </c>
      <c r="G445" s="4">
        <f>INDEX(msheas!$1:1432,MATCH(A445,msheas!D$1:D$999,0),9)</f>
        <v>565</v>
      </c>
      <c r="H445" s="5">
        <f>INDEX(msheas!$1:1432,MATCH(A445,msheas!D$1:D$999,0),10)</f>
        <v>536</v>
      </c>
    </row>
    <row r="446" spans="1:8" ht="14.25" customHeight="1">
      <c r="A446" s="2" t="str">
        <f>msheas!D144</f>
        <v>10477信阳师范学院</v>
      </c>
      <c r="B446" s="3" t="s">
        <v>1379</v>
      </c>
      <c r="C446" s="4">
        <f>INDEX(msheas!$1:1433,MATCH(A446,msheas!D$1:D$999,0),5)</f>
        <v>0</v>
      </c>
      <c r="D446" s="4">
        <f>INDEX(msheas!$1:1433,MATCH(A446,msheas!D$1:D$999,0),6)</f>
        <v>0</v>
      </c>
      <c r="E446" s="4">
        <f>INDEX(msheas!$1:1433,MATCH(A446,msheas!D$1:D$999,0),7)</f>
        <v>0</v>
      </c>
      <c r="F446" s="4">
        <f>INDEX(msheas!$1:1433,MATCH(A446,msheas!D$1:D$999,0),8)</f>
        <v>236</v>
      </c>
      <c r="G446" s="4">
        <f>INDEX(msheas!$1:1433,MATCH(A446,msheas!D$1:D$999,0),9)</f>
        <v>112</v>
      </c>
      <c r="H446" s="5">
        <f>INDEX(msheas!$1:1433,MATCH(A446,msheas!D$1:D$999,0),10)</f>
        <v>124</v>
      </c>
    </row>
    <row r="447" spans="1:8" ht="14.25" customHeight="1">
      <c r="A447" s="2" t="str">
        <f>msheas!D145</f>
        <v>10479安阳师范学院</v>
      </c>
      <c r="B447" s="3" t="s">
        <v>1380</v>
      </c>
      <c r="C447" s="4">
        <f>INDEX(msheas!$1:1434,MATCH(A447,msheas!D$1:D$999,0),5)</f>
        <v>0</v>
      </c>
      <c r="D447" s="4">
        <f>INDEX(msheas!$1:1434,MATCH(A447,msheas!D$1:D$999,0),6)</f>
        <v>0</v>
      </c>
      <c r="E447" s="4">
        <f>INDEX(msheas!$1:1434,MATCH(A447,msheas!D$1:D$999,0),7)</f>
        <v>0</v>
      </c>
      <c r="F447" s="4">
        <f>INDEX(msheas!$1:1434,MATCH(A447,msheas!D$1:D$999,0),8)</f>
        <v>45</v>
      </c>
      <c r="G447" s="4">
        <f>INDEX(msheas!$1:1434,MATCH(A447,msheas!D$1:D$999,0),9)</f>
        <v>0</v>
      </c>
      <c r="H447" s="5">
        <f>INDEX(msheas!$1:1434,MATCH(A447,msheas!D$1:D$999,0),10)</f>
        <v>45</v>
      </c>
    </row>
    <row r="448" spans="1:8" ht="14.25" customHeight="1">
      <c r="A448" s="2" t="str">
        <f>msheas!D146</f>
        <v>10481南阳师范学院</v>
      </c>
      <c r="B448" s="3" t="s">
        <v>1381</v>
      </c>
      <c r="C448" s="4">
        <f>INDEX(msheas!$1:1435,MATCH(A448,msheas!D$1:D$999,0),5)</f>
        <v>0</v>
      </c>
      <c r="D448" s="4">
        <f>INDEX(msheas!$1:1435,MATCH(A448,msheas!D$1:D$999,0),6)</f>
        <v>0</v>
      </c>
      <c r="E448" s="4">
        <f>INDEX(msheas!$1:1435,MATCH(A448,msheas!D$1:D$999,0),7)</f>
        <v>0</v>
      </c>
      <c r="F448" s="4">
        <f>INDEX(msheas!$1:1435,MATCH(A448,msheas!D$1:D$999,0),8)</f>
        <v>45</v>
      </c>
      <c r="G448" s="4">
        <f>INDEX(msheas!$1:1435,MATCH(A448,msheas!D$1:D$999,0),9)</f>
        <v>0</v>
      </c>
      <c r="H448" s="5">
        <f>INDEX(msheas!$1:1435,MATCH(A448,msheas!D$1:D$999,0),10)</f>
        <v>45</v>
      </c>
    </row>
    <row r="449" spans="1:8" ht="14.25" customHeight="1">
      <c r="A449" s="2" t="str">
        <f>msheas!D147</f>
        <v>10482洛阳师范学院</v>
      </c>
      <c r="B449" s="3" t="s">
        <v>1382</v>
      </c>
      <c r="C449" s="4">
        <f>INDEX(msheas!$1:1436,MATCH(A449,msheas!D$1:D$999,0),5)</f>
        <v>0</v>
      </c>
      <c r="D449" s="4">
        <f>INDEX(msheas!$1:1436,MATCH(A449,msheas!D$1:D$999,0),6)</f>
        <v>0</v>
      </c>
      <c r="E449" s="4">
        <f>INDEX(msheas!$1:1436,MATCH(A449,msheas!D$1:D$999,0),7)</f>
        <v>0</v>
      </c>
      <c r="F449" s="4">
        <f>INDEX(msheas!$1:1436,MATCH(A449,msheas!D$1:D$999,0),8)</f>
        <v>45</v>
      </c>
      <c r="G449" s="4">
        <f>INDEX(msheas!$1:1436,MATCH(A449,msheas!D$1:D$999,0),9)</f>
        <v>0</v>
      </c>
      <c r="H449" s="5">
        <f>INDEX(msheas!$1:1436,MATCH(A449,msheas!D$1:D$999,0),10)</f>
        <v>45</v>
      </c>
    </row>
    <row r="450" spans="1:8" ht="14.25" customHeight="1">
      <c r="A450" s="2" t="str">
        <f>msheas!D281</f>
        <v>10484河南财经政法大学</v>
      </c>
      <c r="B450" s="3" t="s">
        <v>1383</v>
      </c>
      <c r="C450" s="4">
        <f>INDEX(msheas!$1:1437,MATCH(A450,msheas!D$1:D$999,0),5)</f>
        <v>0</v>
      </c>
      <c r="D450" s="4">
        <f>INDEX(msheas!$1:1437,MATCH(A450,msheas!D$1:D$999,0),6)</f>
        <v>0</v>
      </c>
      <c r="E450" s="4">
        <f>INDEX(msheas!$1:1437,MATCH(A450,msheas!D$1:D$999,0),7)</f>
        <v>0</v>
      </c>
      <c r="F450" s="4">
        <f>INDEX(msheas!$1:1437,MATCH(A450,msheas!D$1:D$999,0),8)</f>
        <v>372</v>
      </c>
      <c r="G450" s="4">
        <f>INDEX(msheas!$1:1437,MATCH(A450,msheas!D$1:D$999,0),9)</f>
        <v>177</v>
      </c>
      <c r="H450" s="5">
        <f>INDEX(msheas!$1:1437,MATCH(A450,msheas!D$1:D$999,0),10)</f>
        <v>195</v>
      </c>
    </row>
    <row r="451" spans="1:8" ht="14.25" customHeight="1">
      <c r="A451" s="2" t="str">
        <f>msheas!D282</f>
        <v>10485郑州航空工业管理学院</v>
      </c>
      <c r="B451" s="3" t="s">
        <v>1384</v>
      </c>
      <c r="C451" s="4">
        <f>INDEX(msheas!$1:1438,MATCH(A451,msheas!D$1:D$999,0),5)</f>
        <v>0</v>
      </c>
      <c r="D451" s="4">
        <f>INDEX(msheas!$1:1438,MATCH(A451,msheas!D$1:D$999,0),6)</f>
        <v>0</v>
      </c>
      <c r="E451" s="4">
        <f>INDEX(msheas!$1:1438,MATCH(A451,msheas!D$1:D$999,0),7)</f>
        <v>0</v>
      </c>
      <c r="F451" s="4">
        <f>INDEX(msheas!$1:1438,MATCH(A451,msheas!D$1:D$999,0),8)</f>
        <v>60</v>
      </c>
      <c r="G451" s="4">
        <f>INDEX(msheas!$1:1438,MATCH(A451,msheas!D$1:D$999,0),9)</f>
        <v>45</v>
      </c>
      <c r="H451" s="5">
        <f>INDEX(msheas!$1:1438,MATCH(A451,msheas!D$1:D$999,0),10)</f>
        <v>15</v>
      </c>
    </row>
    <row r="452" spans="2:8" ht="24.75" customHeight="1">
      <c r="B452" s="12" t="s">
        <v>1385</v>
      </c>
      <c r="C452" s="18">
        <f aca="true" t="shared" si="38" ref="C452:H452">SUM(C453:C472)</f>
        <v>222</v>
      </c>
      <c r="D452" s="18">
        <f t="shared" si="38"/>
        <v>217</v>
      </c>
      <c r="E452" s="18">
        <f t="shared" si="38"/>
        <v>5</v>
      </c>
      <c r="F452" s="18">
        <f t="shared" si="38"/>
        <v>8182</v>
      </c>
      <c r="G452" s="18">
        <f t="shared" si="38"/>
        <v>4382</v>
      </c>
      <c r="H452" s="19">
        <f t="shared" si="38"/>
        <v>3800</v>
      </c>
    </row>
    <row r="453" spans="1:8" ht="14.25" customHeight="1">
      <c r="A453" s="2" t="str">
        <f>msheas!D283</f>
        <v>10488武汉科技大学</v>
      </c>
      <c r="B453" s="3" t="s">
        <v>1386</v>
      </c>
      <c r="C453" s="4">
        <f>INDEX(msheas!$1:1440,MATCH(A453,msheas!D$1:D$999,0),5)</f>
        <v>60</v>
      </c>
      <c r="D453" s="4">
        <f>INDEX(msheas!$1:1440,MATCH(A453,msheas!D$1:D$999,0),6)</f>
        <v>60</v>
      </c>
      <c r="E453" s="4">
        <f>INDEX(msheas!$1:1440,MATCH(A453,msheas!D$1:D$999,0),7)</f>
        <v>0</v>
      </c>
      <c r="F453" s="4">
        <f>INDEX(msheas!$1:1440,MATCH(A453,msheas!D$1:D$999,0),8)</f>
        <v>1114</v>
      </c>
      <c r="G453" s="4">
        <f>INDEX(msheas!$1:1440,MATCH(A453,msheas!D$1:D$999,0),9)</f>
        <v>602</v>
      </c>
      <c r="H453" s="5">
        <f>INDEX(msheas!$1:1440,MATCH(A453,msheas!D$1:D$999,0),10)</f>
        <v>512</v>
      </c>
    </row>
    <row r="454" spans="1:8" ht="14.25" customHeight="1">
      <c r="A454" s="2" t="str">
        <f>msheas!D284</f>
        <v>10489长江大学</v>
      </c>
      <c r="B454" s="3" t="s">
        <v>1387</v>
      </c>
      <c r="C454" s="4">
        <f>INDEX(msheas!$1:1441,MATCH(A454,msheas!D$1:D$999,0),5)</f>
        <v>32</v>
      </c>
      <c r="D454" s="4">
        <f>INDEX(msheas!$1:1441,MATCH(A454,msheas!D$1:D$999,0),6)</f>
        <v>32</v>
      </c>
      <c r="E454" s="4">
        <f>INDEX(msheas!$1:1441,MATCH(A454,msheas!D$1:D$999,0),7)</f>
        <v>0</v>
      </c>
      <c r="F454" s="4">
        <f>INDEX(msheas!$1:1441,MATCH(A454,msheas!D$1:D$999,0),8)</f>
        <v>953</v>
      </c>
      <c r="G454" s="4">
        <f>INDEX(msheas!$1:1441,MATCH(A454,msheas!D$1:D$999,0),9)</f>
        <v>491</v>
      </c>
      <c r="H454" s="5">
        <f>INDEX(msheas!$1:1441,MATCH(A454,msheas!D$1:D$999,0),10)</f>
        <v>462</v>
      </c>
    </row>
    <row r="455" spans="1:8" ht="14.25" customHeight="1">
      <c r="A455" s="2" t="str">
        <f>msheas!D285</f>
        <v>10490武汉工程大学</v>
      </c>
      <c r="B455" s="3" t="s">
        <v>1388</v>
      </c>
      <c r="C455" s="4">
        <f>INDEX(msheas!$1:1442,MATCH(A455,msheas!D$1:D$999,0),5)</f>
        <v>11</v>
      </c>
      <c r="D455" s="4">
        <f>INDEX(msheas!$1:1442,MATCH(A455,msheas!D$1:D$999,0),6)</f>
        <v>11</v>
      </c>
      <c r="E455" s="4">
        <f>INDEX(msheas!$1:1442,MATCH(A455,msheas!D$1:D$999,0),7)</f>
        <v>0</v>
      </c>
      <c r="F455" s="4">
        <f>INDEX(msheas!$1:1442,MATCH(A455,msheas!D$1:D$999,0),8)</f>
        <v>714</v>
      </c>
      <c r="G455" s="4">
        <f>INDEX(msheas!$1:1442,MATCH(A455,msheas!D$1:D$999,0),9)</f>
        <v>420</v>
      </c>
      <c r="H455" s="5">
        <f>INDEX(msheas!$1:1442,MATCH(A455,msheas!D$1:D$999,0),10)</f>
        <v>294</v>
      </c>
    </row>
    <row r="456" spans="1:8" ht="14.25" customHeight="1">
      <c r="A456" s="2" t="str">
        <f>msheas!D244</f>
        <v>10495武汉纺织大学</v>
      </c>
      <c r="B456" s="3" t="s">
        <v>1389</v>
      </c>
      <c r="C456" s="4">
        <f>INDEX(msheas!$1:1443,MATCH(A456,msheas!D$1:D$999,0),5)</f>
        <v>0</v>
      </c>
      <c r="D456" s="4">
        <f>INDEX(msheas!$1:1443,MATCH(A456,msheas!D$1:D$999,0),6)</f>
        <v>0</v>
      </c>
      <c r="E456" s="4">
        <f>INDEX(msheas!$1:1443,MATCH(A456,msheas!D$1:D$999,0),7)</f>
        <v>0</v>
      </c>
      <c r="F456" s="4">
        <f>INDEX(msheas!$1:1443,MATCH(A456,msheas!D$1:D$999,0),8)</f>
        <v>383</v>
      </c>
      <c r="G456" s="4">
        <f>INDEX(msheas!$1:1443,MATCH(A456,msheas!D$1:D$999,0),9)</f>
        <v>189</v>
      </c>
      <c r="H456" s="5">
        <f>INDEX(msheas!$1:1443,MATCH(A456,msheas!D$1:D$999,0),10)</f>
        <v>194</v>
      </c>
    </row>
    <row r="457" spans="1:8" ht="14.25" customHeight="1">
      <c r="A457" s="2" t="str">
        <f>msheas!D245</f>
        <v>10496武汉轻工大学</v>
      </c>
      <c r="B457" s="3" t="s">
        <v>1390</v>
      </c>
      <c r="C457" s="4">
        <f>INDEX(msheas!$1:1444,MATCH(A457,msheas!D$1:D$999,0),5)</f>
        <v>0</v>
      </c>
      <c r="D457" s="4">
        <f>INDEX(msheas!$1:1444,MATCH(A457,msheas!D$1:D$999,0),6)</f>
        <v>0</v>
      </c>
      <c r="E457" s="4">
        <f>INDEX(msheas!$1:1444,MATCH(A457,msheas!D$1:D$999,0),7)</f>
        <v>0</v>
      </c>
      <c r="F457" s="4">
        <f>INDEX(msheas!$1:1444,MATCH(A457,msheas!D$1:D$999,0),8)</f>
        <v>384</v>
      </c>
      <c r="G457" s="4">
        <f>INDEX(msheas!$1:1444,MATCH(A457,msheas!D$1:D$999,0),9)</f>
        <v>168</v>
      </c>
      <c r="H457" s="5">
        <f>INDEX(msheas!$1:1444,MATCH(A457,msheas!D$1:D$999,0),10)</f>
        <v>216</v>
      </c>
    </row>
    <row r="458" spans="1:8" ht="14.25" customHeight="1">
      <c r="A458" s="2" t="str">
        <f>msheas!D246</f>
        <v>10500湖北工业大学</v>
      </c>
      <c r="B458" s="3" t="s">
        <v>1391</v>
      </c>
      <c r="C458" s="4">
        <f>INDEX(msheas!$1:1445,MATCH(A458,msheas!D$1:D$999,0),5)</f>
        <v>0</v>
      </c>
      <c r="D458" s="4">
        <f>INDEX(msheas!$1:1445,MATCH(A458,msheas!D$1:D$999,0),6)</f>
        <v>0</v>
      </c>
      <c r="E458" s="4">
        <f>INDEX(msheas!$1:1445,MATCH(A458,msheas!D$1:D$999,0),7)</f>
        <v>0</v>
      </c>
      <c r="F458" s="4">
        <f>INDEX(msheas!$1:1445,MATCH(A458,msheas!D$1:D$999,0),8)</f>
        <v>762</v>
      </c>
      <c r="G458" s="4">
        <f>INDEX(msheas!$1:1445,MATCH(A458,msheas!D$1:D$999,0),9)</f>
        <v>382</v>
      </c>
      <c r="H458" s="5">
        <f>INDEX(msheas!$1:1445,MATCH(A458,msheas!D$1:D$999,0),10)</f>
        <v>380</v>
      </c>
    </row>
    <row r="459" spans="1:8" ht="14.25" customHeight="1">
      <c r="A459" s="2" t="str">
        <f>msheas!D247</f>
        <v>10507湖北中医药大学</v>
      </c>
      <c r="B459" s="3" t="s">
        <v>1392</v>
      </c>
      <c r="C459" s="4">
        <f>INDEX(msheas!$1:1446,MATCH(A459,msheas!D$1:D$999,0),5)</f>
        <v>47</v>
      </c>
      <c r="D459" s="4">
        <f>INDEX(msheas!$1:1446,MATCH(A459,msheas!D$1:D$999,0),6)</f>
        <v>42</v>
      </c>
      <c r="E459" s="4">
        <f>INDEX(msheas!$1:1446,MATCH(A459,msheas!D$1:D$999,0),7)</f>
        <v>5</v>
      </c>
      <c r="F459" s="4">
        <f>INDEX(msheas!$1:1446,MATCH(A459,msheas!D$1:D$999,0),8)</f>
        <v>282</v>
      </c>
      <c r="G459" s="4">
        <f>INDEX(msheas!$1:1446,MATCH(A459,msheas!D$1:D$999,0),9)</f>
        <v>182</v>
      </c>
      <c r="H459" s="5">
        <f>INDEX(msheas!$1:1446,MATCH(A459,msheas!D$1:D$999,0),10)</f>
        <v>100</v>
      </c>
    </row>
    <row r="460" spans="1:8" ht="14.25" customHeight="1">
      <c r="A460" s="2" t="str">
        <f>msheas!D248</f>
        <v>10512湖北大学</v>
      </c>
      <c r="B460" s="3" t="s">
        <v>1393</v>
      </c>
      <c r="C460" s="4">
        <f>INDEX(msheas!$1:1447,MATCH(A460,msheas!D$1:D$999,0),5)</f>
        <v>51</v>
      </c>
      <c r="D460" s="4">
        <f>INDEX(msheas!$1:1447,MATCH(A460,msheas!D$1:D$999,0),6)</f>
        <v>51</v>
      </c>
      <c r="E460" s="4">
        <f>INDEX(msheas!$1:1447,MATCH(A460,msheas!D$1:D$999,0),7)</f>
        <v>0</v>
      </c>
      <c r="F460" s="4">
        <f>INDEX(msheas!$1:1447,MATCH(A460,msheas!D$1:D$999,0),8)</f>
        <v>1158</v>
      </c>
      <c r="G460" s="4">
        <f>INDEX(msheas!$1:1447,MATCH(A460,msheas!D$1:D$999,0),9)</f>
        <v>631</v>
      </c>
      <c r="H460" s="5">
        <f>INDEX(msheas!$1:1447,MATCH(A460,msheas!D$1:D$999,0),10)</f>
        <v>527</v>
      </c>
    </row>
    <row r="461" spans="1:8" ht="14.25" customHeight="1">
      <c r="A461" s="2" t="str">
        <f>msheas!D249</f>
        <v>10513湖北师范学院</v>
      </c>
      <c r="B461" s="3" t="s">
        <v>1394</v>
      </c>
      <c r="C461" s="4">
        <f>INDEX(msheas!$1:1448,MATCH(A461,msheas!D$1:D$999,0),5)</f>
        <v>0</v>
      </c>
      <c r="D461" s="4">
        <f>INDEX(msheas!$1:1448,MATCH(A461,msheas!D$1:D$999,0),6)</f>
        <v>0</v>
      </c>
      <c r="E461" s="4">
        <f>INDEX(msheas!$1:1448,MATCH(A461,msheas!D$1:D$999,0),7)</f>
        <v>0</v>
      </c>
      <c r="F461" s="4">
        <f>INDEX(msheas!$1:1448,MATCH(A461,msheas!D$1:D$999,0),8)</f>
        <v>205</v>
      </c>
      <c r="G461" s="4">
        <f>INDEX(msheas!$1:1448,MATCH(A461,msheas!D$1:D$999,0),9)</f>
        <v>166</v>
      </c>
      <c r="H461" s="5">
        <f>INDEX(msheas!$1:1448,MATCH(A461,msheas!D$1:D$999,0),10)</f>
        <v>39</v>
      </c>
    </row>
    <row r="462" spans="1:8" ht="14.25" customHeight="1">
      <c r="A462" s="2" t="str">
        <f>msheas!D250</f>
        <v>10514黄冈师范学院</v>
      </c>
      <c r="B462" s="3" t="s">
        <v>1395</v>
      </c>
      <c r="C462" s="4">
        <f>INDEX(msheas!$1:1449,MATCH(A462,msheas!D$1:D$999,0),5)</f>
        <v>0</v>
      </c>
      <c r="D462" s="4">
        <f>INDEX(msheas!$1:1449,MATCH(A462,msheas!D$1:D$999,0),6)</f>
        <v>0</v>
      </c>
      <c r="E462" s="4">
        <f>INDEX(msheas!$1:1449,MATCH(A462,msheas!D$1:D$999,0),7)</f>
        <v>0</v>
      </c>
      <c r="F462" s="4">
        <f>INDEX(msheas!$1:1449,MATCH(A462,msheas!D$1:D$999,0),8)</f>
        <v>50</v>
      </c>
      <c r="G462" s="4">
        <f>INDEX(msheas!$1:1449,MATCH(A462,msheas!D$1:D$999,0),9)</f>
        <v>0</v>
      </c>
      <c r="H462" s="5">
        <f>INDEX(msheas!$1:1449,MATCH(A462,msheas!D$1:D$999,0),10)</f>
        <v>50</v>
      </c>
    </row>
    <row r="463" spans="1:8" ht="14.25" customHeight="1">
      <c r="A463" s="2" t="str">
        <f>msheas!D251</f>
        <v>10517湖北民族学院</v>
      </c>
      <c r="B463" s="3" t="s">
        <v>1396</v>
      </c>
      <c r="C463" s="4">
        <f>INDEX(msheas!$1:1450,MATCH(A463,msheas!D$1:D$999,0),5)</f>
        <v>0</v>
      </c>
      <c r="D463" s="4">
        <f>INDEX(msheas!$1:1450,MATCH(A463,msheas!D$1:D$999,0),6)</f>
        <v>0</v>
      </c>
      <c r="E463" s="4">
        <f>INDEX(msheas!$1:1450,MATCH(A463,msheas!D$1:D$999,0),7)</f>
        <v>0</v>
      </c>
      <c r="F463" s="4">
        <f>INDEX(msheas!$1:1450,MATCH(A463,msheas!D$1:D$999,0),8)</f>
        <v>165</v>
      </c>
      <c r="G463" s="4">
        <f>INDEX(msheas!$1:1450,MATCH(A463,msheas!D$1:D$999,0),9)</f>
        <v>137</v>
      </c>
      <c r="H463" s="5">
        <f>INDEX(msheas!$1:1450,MATCH(A463,msheas!D$1:D$999,0),10)</f>
        <v>28</v>
      </c>
    </row>
    <row r="464" spans="1:8" ht="14.25" customHeight="1">
      <c r="A464" s="2" t="str">
        <f>msheas!D568</f>
        <v>10522武汉体育学院</v>
      </c>
      <c r="B464" s="3" t="s">
        <v>1397</v>
      </c>
      <c r="C464" s="4">
        <f>INDEX(msheas!$1:1451,MATCH(A464,msheas!D$1:D$999,0),5)</f>
        <v>12</v>
      </c>
      <c r="D464" s="4">
        <f>INDEX(msheas!$1:1451,MATCH(A464,msheas!D$1:D$999,0),6)</f>
        <v>12</v>
      </c>
      <c r="E464" s="4">
        <f>INDEX(msheas!$1:1451,MATCH(A464,msheas!D$1:D$999,0),7)</f>
        <v>0</v>
      </c>
      <c r="F464" s="4">
        <f>INDEX(msheas!$1:1451,MATCH(A464,msheas!D$1:D$999,0),8)</f>
        <v>377</v>
      </c>
      <c r="G464" s="4">
        <f>INDEX(msheas!$1:1451,MATCH(A464,msheas!D$1:D$999,0),9)</f>
        <v>221</v>
      </c>
      <c r="H464" s="5">
        <f>INDEX(msheas!$1:1451,MATCH(A464,msheas!D$1:D$999,0),10)</f>
        <v>156</v>
      </c>
    </row>
    <row r="465" spans="1:8" ht="14.25" customHeight="1">
      <c r="A465" s="2" t="str">
        <f>msheas!D252</f>
        <v>10523湖北美术学院</v>
      </c>
      <c r="B465" s="3" t="s">
        <v>1398</v>
      </c>
      <c r="C465" s="4">
        <f>INDEX(msheas!$1:1452,MATCH(A465,msheas!D$1:D$999,0),5)</f>
        <v>0</v>
      </c>
      <c r="D465" s="4">
        <f>INDEX(msheas!$1:1452,MATCH(A465,msheas!D$1:D$999,0),6)</f>
        <v>0</v>
      </c>
      <c r="E465" s="4">
        <f>INDEX(msheas!$1:1452,MATCH(A465,msheas!D$1:D$999,0),7)</f>
        <v>0</v>
      </c>
      <c r="F465" s="4">
        <f>INDEX(msheas!$1:1452,MATCH(A465,msheas!D$1:D$999,0),8)</f>
        <v>192</v>
      </c>
      <c r="G465" s="4">
        <f>INDEX(msheas!$1:1452,MATCH(A465,msheas!D$1:D$999,0),9)</f>
        <v>113</v>
      </c>
      <c r="H465" s="5">
        <f>INDEX(msheas!$1:1452,MATCH(A465,msheas!D$1:D$999,0),10)</f>
        <v>79</v>
      </c>
    </row>
    <row r="466" spans="1:8" ht="14.25" customHeight="1">
      <c r="A466" s="2" t="str">
        <f>msheas!D253</f>
        <v>10525湖北汽车工业学院</v>
      </c>
      <c r="B466" s="3" t="s">
        <v>1399</v>
      </c>
      <c r="C466" s="4">
        <f>INDEX(msheas!$1:1453,MATCH(A466,msheas!D$1:D$999,0),5)</f>
        <v>0</v>
      </c>
      <c r="D466" s="4">
        <f>INDEX(msheas!$1:1453,MATCH(A466,msheas!D$1:D$999,0),6)</f>
        <v>0</v>
      </c>
      <c r="E466" s="4">
        <f>INDEX(msheas!$1:1453,MATCH(A466,msheas!D$1:D$999,0),7)</f>
        <v>0</v>
      </c>
      <c r="F466" s="4">
        <f>INDEX(msheas!$1:1453,MATCH(A466,msheas!D$1:D$999,0),8)</f>
        <v>45</v>
      </c>
      <c r="G466" s="4">
        <f>INDEX(msheas!$1:1453,MATCH(A466,msheas!D$1:D$999,0),9)</f>
        <v>30</v>
      </c>
      <c r="H466" s="5">
        <f>INDEX(msheas!$1:1453,MATCH(A466,msheas!D$1:D$999,0),10)</f>
        <v>15</v>
      </c>
    </row>
    <row r="467" spans="1:8" ht="14.25" customHeight="1">
      <c r="A467" s="2" t="str">
        <f>msheas!D254</f>
        <v>10927湖北科技学院</v>
      </c>
      <c r="B467" s="3" t="s">
        <v>1400</v>
      </c>
      <c r="C467" s="4">
        <f>INDEX(msheas!$1:1454,MATCH(A467,msheas!D$1:D$999,0),5)</f>
        <v>0</v>
      </c>
      <c r="D467" s="4">
        <f>INDEX(msheas!$1:1454,MATCH(A467,msheas!D$1:D$999,0),6)</f>
        <v>0</v>
      </c>
      <c r="E467" s="4">
        <f>INDEX(msheas!$1:1454,MATCH(A467,msheas!D$1:D$999,0),7)</f>
        <v>0</v>
      </c>
      <c r="F467" s="4">
        <f>INDEX(msheas!$1:1454,MATCH(A467,msheas!D$1:D$999,0),8)</f>
        <v>50</v>
      </c>
      <c r="G467" s="4">
        <f>INDEX(msheas!$1:1454,MATCH(A467,msheas!D$1:D$999,0),9)</f>
        <v>0</v>
      </c>
      <c r="H467" s="5">
        <f>INDEX(msheas!$1:1454,MATCH(A467,msheas!D$1:D$999,0),10)</f>
        <v>50</v>
      </c>
    </row>
    <row r="468" spans="1:8" ht="14.25" customHeight="1">
      <c r="A468" s="2" t="str">
        <f>msheas!D255</f>
        <v>10929湖北医药学院</v>
      </c>
      <c r="B468" s="3" t="s">
        <v>1401</v>
      </c>
      <c r="C468" s="4">
        <f>INDEX(msheas!$1:1455,MATCH(A468,msheas!D$1:D$999,0),5)</f>
        <v>0</v>
      </c>
      <c r="D468" s="4">
        <f>INDEX(msheas!$1:1455,MATCH(A468,msheas!D$1:D$999,0),6)</f>
        <v>0</v>
      </c>
      <c r="E468" s="4">
        <f>INDEX(msheas!$1:1455,MATCH(A468,msheas!D$1:D$999,0),7)</f>
        <v>0</v>
      </c>
      <c r="F468" s="4">
        <f>INDEX(msheas!$1:1455,MATCH(A468,msheas!D$1:D$999,0),8)</f>
        <v>45</v>
      </c>
      <c r="G468" s="4">
        <f>INDEX(msheas!$1:1455,MATCH(A468,msheas!D$1:D$999,0),9)</f>
        <v>30</v>
      </c>
      <c r="H468" s="5">
        <f>INDEX(msheas!$1:1455,MATCH(A468,msheas!D$1:D$999,0),10)</f>
        <v>15</v>
      </c>
    </row>
    <row r="469" spans="1:8" ht="14.25" customHeight="1">
      <c r="A469" s="2" t="str">
        <f>msheas!D569</f>
        <v>11072江汉大学</v>
      </c>
      <c r="B469" s="3" t="s">
        <v>1402</v>
      </c>
      <c r="C469" s="4">
        <f>INDEX(msheas!$1:1456,MATCH(A469,msheas!D$1:D$999,0),5)</f>
        <v>0</v>
      </c>
      <c r="D469" s="4">
        <f>INDEX(msheas!$1:1456,MATCH(A469,msheas!D$1:D$999,0),6)</f>
        <v>0</v>
      </c>
      <c r="E469" s="4">
        <f>INDEX(msheas!$1:1456,MATCH(A469,msheas!D$1:D$999,0),7)</f>
        <v>0</v>
      </c>
      <c r="F469" s="4">
        <f>INDEX(msheas!$1:1456,MATCH(A469,msheas!D$1:D$999,0),8)</f>
        <v>98</v>
      </c>
      <c r="G469" s="4">
        <f>INDEX(msheas!$1:1456,MATCH(A469,msheas!D$1:D$999,0),9)</f>
        <v>40</v>
      </c>
      <c r="H469" s="5">
        <f>INDEX(msheas!$1:1456,MATCH(A469,msheas!D$1:D$999,0),10)</f>
        <v>58</v>
      </c>
    </row>
    <row r="470" spans="1:8" ht="14.25" customHeight="1">
      <c r="A470" s="2" t="str">
        <f>msheas!D256</f>
        <v>11075三峡大学</v>
      </c>
      <c r="B470" s="3" t="s">
        <v>1403</v>
      </c>
      <c r="C470" s="4">
        <f>INDEX(msheas!$1:1457,MATCH(A470,msheas!D$1:D$999,0),5)</f>
        <v>9</v>
      </c>
      <c r="D470" s="4">
        <f>INDEX(msheas!$1:1457,MATCH(A470,msheas!D$1:D$999,0),6)</f>
        <v>9</v>
      </c>
      <c r="E470" s="4">
        <f>INDEX(msheas!$1:1457,MATCH(A470,msheas!D$1:D$999,0),7)</f>
        <v>0</v>
      </c>
      <c r="F470" s="4">
        <f>INDEX(msheas!$1:1457,MATCH(A470,msheas!D$1:D$999,0),8)</f>
        <v>976</v>
      </c>
      <c r="G470" s="4">
        <f>INDEX(msheas!$1:1457,MATCH(A470,msheas!D$1:D$999,0),9)</f>
        <v>501</v>
      </c>
      <c r="H470" s="5">
        <f>INDEX(msheas!$1:1457,MATCH(A470,msheas!D$1:D$999,0),10)</f>
        <v>475</v>
      </c>
    </row>
    <row r="471" spans="1:8" ht="14.25" customHeight="1">
      <c r="A471" s="2" t="str">
        <f>msheas!D257</f>
        <v>11524武汉音乐学院</v>
      </c>
      <c r="B471" s="3" t="s">
        <v>1404</v>
      </c>
      <c r="C471" s="4">
        <f>INDEX(msheas!$1:1458,MATCH(A471,msheas!D$1:D$999,0),5)</f>
        <v>0</v>
      </c>
      <c r="D471" s="4">
        <f>INDEX(msheas!$1:1458,MATCH(A471,msheas!D$1:D$999,0),6)</f>
        <v>0</v>
      </c>
      <c r="E471" s="4">
        <f>INDEX(msheas!$1:1458,MATCH(A471,msheas!D$1:D$999,0),7)</f>
        <v>0</v>
      </c>
      <c r="F471" s="4">
        <f>INDEX(msheas!$1:1458,MATCH(A471,msheas!D$1:D$999,0),8)</f>
        <v>155</v>
      </c>
      <c r="G471" s="4">
        <f>INDEX(msheas!$1:1458,MATCH(A471,msheas!D$1:D$999,0),9)</f>
        <v>79</v>
      </c>
      <c r="H471" s="5">
        <f>INDEX(msheas!$1:1458,MATCH(A471,msheas!D$1:D$999,0),10)</f>
        <v>76</v>
      </c>
    </row>
    <row r="472" spans="1:8" ht="14.25" customHeight="1">
      <c r="A472" s="2" t="str">
        <f>msheas!D258</f>
        <v>11600湖北经济学院</v>
      </c>
      <c r="B472" s="3" t="s">
        <v>1405</v>
      </c>
      <c r="C472" s="4">
        <f>INDEX(msheas!$1:1459,MATCH(A472,msheas!D$1:D$999,0),5)</f>
        <v>0</v>
      </c>
      <c r="D472" s="4">
        <f>INDEX(msheas!$1:1459,MATCH(A472,msheas!D$1:D$999,0),6)</f>
        <v>0</v>
      </c>
      <c r="E472" s="4">
        <f>INDEX(msheas!$1:1459,MATCH(A472,msheas!D$1:D$999,0),7)</f>
        <v>0</v>
      </c>
      <c r="F472" s="4">
        <f>INDEX(msheas!$1:1459,MATCH(A472,msheas!D$1:D$999,0),8)</f>
        <v>74</v>
      </c>
      <c r="G472" s="4">
        <f>INDEX(msheas!$1:1459,MATCH(A472,msheas!D$1:D$999,0),9)</f>
        <v>0</v>
      </c>
      <c r="H472" s="5">
        <f>INDEX(msheas!$1:1459,MATCH(A472,msheas!D$1:D$999,0),10)</f>
        <v>74</v>
      </c>
    </row>
    <row r="473" spans="2:8" ht="24.75" customHeight="1">
      <c r="B473" s="20" t="s">
        <v>1406</v>
      </c>
      <c r="C473" s="21">
        <f aca="true" t="shared" si="39" ref="C473:H473">SUM(C474:C488)</f>
        <v>592</v>
      </c>
      <c r="D473" s="21">
        <f t="shared" si="39"/>
        <v>592</v>
      </c>
      <c r="E473" s="21">
        <f t="shared" si="39"/>
        <v>0</v>
      </c>
      <c r="F473" s="21">
        <f t="shared" si="39"/>
        <v>11021</v>
      </c>
      <c r="G473" s="21">
        <f t="shared" si="39"/>
        <v>6313</v>
      </c>
      <c r="H473" s="22">
        <f t="shared" si="39"/>
        <v>4708</v>
      </c>
    </row>
    <row r="474" spans="1:8" ht="14.25" customHeight="1">
      <c r="A474" s="2" t="str">
        <f>msheas!D259</f>
        <v>10530湘潭大学</v>
      </c>
      <c r="B474" s="23" t="s">
        <v>1407</v>
      </c>
      <c r="C474" s="24">
        <f>INDEX(msheas!$1:1461,MATCH(A474,msheas!D$1:D$999,0),5)</f>
        <v>105</v>
      </c>
      <c r="D474" s="24">
        <f>INDEX(msheas!$1:1461,MATCH(A474,msheas!D$1:D$999,0),6)</f>
        <v>105</v>
      </c>
      <c r="E474" s="24">
        <f>INDEX(msheas!$1:1461,MATCH(A474,msheas!D$1:D$999,0),7)</f>
        <v>0</v>
      </c>
      <c r="F474" s="24">
        <f>INDEX(msheas!$1:1461,MATCH(A474,msheas!D$1:D$999,0),8)</f>
        <v>2009</v>
      </c>
      <c r="G474" s="24">
        <f>INDEX(msheas!$1:1461,MATCH(A474,msheas!D$1:D$999,0),9)</f>
        <v>1298</v>
      </c>
      <c r="H474" s="25">
        <f>INDEX(msheas!$1:1461,MATCH(A474,msheas!D$1:D$999,0),10)</f>
        <v>711</v>
      </c>
    </row>
    <row r="475" spans="1:8" ht="14.25" customHeight="1">
      <c r="A475" s="2" t="str">
        <f>msheas!D260</f>
        <v>10531吉首大学</v>
      </c>
      <c r="B475" s="3" t="s">
        <v>1408</v>
      </c>
      <c r="C475" s="4">
        <f>INDEX(msheas!$1:1462,MATCH(A475,msheas!D$1:D$999,0),5)</f>
        <v>3</v>
      </c>
      <c r="D475" s="4">
        <f>INDEX(msheas!$1:1462,MATCH(A475,msheas!D$1:D$999,0),6)</f>
        <v>3</v>
      </c>
      <c r="E475" s="4">
        <f>INDEX(msheas!$1:1462,MATCH(A475,msheas!D$1:D$999,0),7)</f>
        <v>0</v>
      </c>
      <c r="F475" s="4">
        <f>INDEX(msheas!$1:1462,MATCH(A475,msheas!D$1:D$999,0),8)</f>
        <v>355</v>
      </c>
      <c r="G475" s="4">
        <f>INDEX(msheas!$1:1462,MATCH(A475,msheas!D$1:D$999,0),9)</f>
        <v>230</v>
      </c>
      <c r="H475" s="5">
        <f>INDEX(msheas!$1:1462,MATCH(A475,msheas!D$1:D$999,0),10)</f>
        <v>125</v>
      </c>
    </row>
    <row r="476" spans="1:8" ht="14.25" customHeight="1">
      <c r="A476" s="2" t="str">
        <f>msheas!D261</f>
        <v>10534湖南科技大学</v>
      </c>
      <c r="B476" s="3" t="s">
        <v>1409</v>
      </c>
      <c r="C476" s="4">
        <f>INDEX(msheas!$1:1463,MATCH(A476,msheas!D$1:D$999,0),5)</f>
        <v>18</v>
      </c>
      <c r="D476" s="4">
        <f>INDEX(msheas!$1:1463,MATCH(A476,msheas!D$1:D$999,0),6)</f>
        <v>18</v>
      </c>
      <c r="E476" s="4">
        <f>INDEX(msheas!$1:1463,MATCH(A476,msheas!D$1:D$999,0),7)</f>
        <v>0</v>
      </c>
      <c r="F476" s="4">
        <f>INDEX(msheas!$1:1463,MATCH(A476,msheas!D$1:D$999,0),8)</f>
        <v>802</v>
      </c>
      <c r="G476" s="4">
        <f>INDEX(msheas!$1:1463,MATCH(A476,msheas!D$1:D$999,0),9)</f>
        <v>460</v>
      </c>
      <c r="H476" s="5">
        <f>INDEX(msheas!$1:1463,MATCH(A476,msheas!D$1:D$999,0),10)</f>
        <v>342</v>
      </c>
    </row>
    <row r="477" spans="1:8" ht="14.25" customHeight="1">
      <c r="A477" s="2" t="str">
        <f>msheas!D262</f>
        <v>10536长沙理工大学</v>
      </c>
      <c r="B477" s="3" t="s">
        <v>1410</v>
      </c>
      <c r="C477" s="4">
        <f>INDEX(msheas!$1:1464,MATCH(A477,msheas!D$1:D$999,0),5)</f>
        <v>37</v>
      </c>
      <c r="D477" s="4">
        <f>INDEX(msheas!$1:1464,MATCH(A477,msheas!D$1:D$999,0),6)</f>
        <v>37</v>
      </c>
      <c r="E477" s="4">
        <f>INDEX(msheas!$1:1464,MATCH(A477,msheas!D$1:D$999,0),7)</f>
        <v>0</v>
      </c>
      <c r="F477" s="4">
        <f>INDEX(msheas!$1:1464,MATCH(A477,msheas!D$1:D$999,0),8)</f>
        <v>1240</v>
      </c>
      <c r="G477" s="4">
        <f>INDEX(msheas!$1:1464,MATCH(A477,msheas!D$1:D$999,0),9)</f>
        <v>750</v>
      </c>
      <c r="H477" s="5">
        <f>INDEX(msheas!$1:1464,MATCH(A477,msheas!D$1:D$999,0),10)</f>
        <v>490</v>
      </c>
    </row>
    <row r="478" spans="1:8" ht="14.25" customHeight="1">
      <c r="A478" s="2" t="str">
        <f>msheas!D263</f>
        <v>10537湖南农业大学</v>
      </c>
      <c r="B478" s="3" t="s">
        <v>1411</v>
      </c>
      <c r="C478" s="4">
        <f>INDEX(msheas!$1:1465,MATCH(A478,msheas!D$1:D$999,0),5)</f>
        <v>124</v>
      </c>
      <c r="D478" s="4">
        <f>INDEX(msheas!$1:1465,MATCH(A478,msheas!D$1:D$999,0),6)</f>
        <v>124</v>
      </c>
      <c r="E478" s="4">
        <f>INDEX(msheas!$1:1465,MATCH(A478,msheas!D$1:D$999,0),7)</f>
        <v>0</v>
      </c>
      <c r="F478" s="4">
        <f>INDEX(msheas!$1:1465,MATCH(A478,msheas!D$1:D$999,0),8)</f>
        <v>961</v>
      </c>
      <c r="G478" s="4">
        <f>INDEX(msheas!$1:1465,MATCH(A478,msheas!D$1:D$999,0),9)</f>
        <v>600</v>
      </c>
      <c r="H478" s="5">
        <f>INDEX(msheas!$1:1465,MATCH(A478,msheas!D$1:D$999,0),10)</f>
        <v>361</v>
      </c>
    </row>
    <row r="479" spans="1:8" ht="14.25" customHeight="1">
      <c r="A479" s="2" t="str">
        <f>msheas!D264</f>
        <v>10538中南林业科技大学</v>
      </c>
      <c r="B479" s="3" t="s">
        <v>1412</v>
      </c>
      <c r="C479" s="4">
        <f>INDEX(msheas!$1:1466,MATCH(A479,msheas!D$1:D$999,0),5)</f>
        <v>55</v>
      </c>
      <c r="D479" s="4">
        <f>INDEX(msheas!$1:1466,MATCH(A479,msheas!D$1:D$999,0),6)</f>
        <v>55</v>
      </c>
      <c r="E479" s="4">
        <f>INDEX(msheas!$1:1466,MATCH(A479,msheas!D$1:D$999,0),7)</f>
        <v>0</v>
      </c>
      <c r="F479" s="4">
        <f>INDEX(msheas!$1:1466,MATCH(A479,msheas!D$1:D$999,0),8)</f>
        <v>751</v>
      </c>
      <c r="G479" s="4">
        <f>INDEX(msheas!$1:1466,MATCH(A479,msheas!D$1:D$999,0),9)</f>
        <v>445</v>
      </c>
      <c r="H479" s="5">
        <f>INDEX(msheas!$1:1466,MATCH(A479,msheas!D$1:D$999,0),10)</f>
        <v>306</v>
      </c>
    </row>
    <row r="480" spans="1:8" ht="14.25" customHeight="1">
      <c r="A480" s="2" t="str">
        <f>msheas!D265</f>
        <v>10541湖南中医药大学</v>
      </c>
      <c r="B480" s="3" t="s">
        <v>1413</v>
      </c>
      <c r="C480" s="4">
        <f>INDEX(msheas!$1:1467,MATCH(A480,msheas!D$1:D$999,0),5)</f>
        <v>48</v>
      </c>
      <c r="D480" s="4">
        <f>INDEX(msheas!$1:1467,MATCH(A480,msheas!D$1:D$999,0),6)</f>
        <v>48</v>
      </c>
      <c r="E480" s="4">
        <f>INDEX(msheas!$1:1467,MATCH(A480,msheas!D$1:D$999,0),7)</f>
        <v>0</v>
      </c>
      <c r="F480" s="4">
        <f>INDEX(msheas!$1:1467,MATCH(A480,msheas!D$1:D$999,0),8)</f>
        <v>447</v>
      </c>
      <c r="G480" s="4">
        <f>INDEX(msheas!$1:1467,MATCH(A480,msheas!D$1:D$999,0),9)</f>
        <v>218</v>
      </c>
      <c r="H480" s="5">
        <f>INDEX(msheas!$1:1467,MATCH(A480,msheas!D$1:D$999,0),10)</f>
        <v>229</v>
      </c>
    </row>
    <row r="481" spans="1:8" ht="14.25" customHeight="1">
      <c r="A481" s="2" t="str">
        <f>msheas!D266</f>
        <v>10542湖南师范大学</v>
      </c>
      <c r="B481" s="3" t="s">
        <v>1414</v>
      </c>
      <c r="C481" s="4">
        <f>INDEX(msheas!$1:1468,MATCH(A481,msheas!D$1:D$999,0),5)</f>
        <v>173</v>
      </c>
      <c r="D481" s="4">
        <f>INDEX(msheas!$1:1468,MATCH(A481,msheas!D$1:D$999,0),6)</f>
        <v>173</v>
      </c>
      <c r="E481" s="4">
        <f>INDEX(msheas!$1:1468,MATCH(A481,msheas!D$1:D$999,0),7)</f>
        <v>0</v>
      </c>
      <c r="F481" s="4">
        <f>INDEX(msheas!$1:1468,MATCH(A481,msheas!D$1:D$999,0),8)</f>
        <v>2498</v>
      </c>
      <c r="G481" s="4">
        <f>INDEX(msheas!$1:1468,MATCH(A481,msheas!D$1:D$999,0),9)</f>
        <v>1560</v>
      </c>
      <c r="H481" s="5">
        <f>INDEX(msheas!$1:1468,MATCH(A481,msheas!D$1:D$999,0),10)</f>
        <v>938</v>
      </c>
    </row>
    <row r="482" spans="1:8" ht="14.25" customHeight="1">
      <c r="A482" s="2" t="str">
        <f>msheas!D267</f>
        <v>10543湖南理工学院</v>
      </c>
      <c r="B482" s="3" t="s">
        <v>1415</v>
      </c>
      <c r="C482" s="4">
        <f>INDEX(msheas!$1:1469,MATCH(A482,msheas!D$1:D$999,0),5)</f>
        <v>0</v>
      </c>
      <c r="D482" s="4">
        <f>INDEX(msheas!$1:1469,MATCH(A482,msheas!D$1:D$999,0),6)</f>
        <v>0</v>
      </c>
      <c r="E482" s="4">
        <f>INDEX(msheas!$1:1469,MATCH(A482,msheas!D$1:D$999,0),7)</f>
        <v>0</v>
      </c>
      <c r="F482" s="4">
        <f>INDEX(msheas!$1:1469,MATCH(A482,msheas!D$1:D$999,0),8)</f>
        <v>80</v>
      </c>
      <c r="G482" s="4">
        <f>INDEX(msheas!$1:1469,MATCH(A482,msheas!D$1:D$999,0),9)</f>
        <v>50</v>
      </c>
      <c r="H482" s="5">
        <f>INDEX(msheas!$1:1469,MATCH(A482,msheas!D$1:D$999,0),10)</f>
        <v>30</v>
      </c>
    </row>
    <row r="483" spans="1:8" ht="14.25" customHeight="1">
      <c r="A483" s="2" t="str">
        <f>msheas!D268</f>
        <v>10547邵阳学院</v>
      </c>
      <c r="B483" s="3" t="s">
        <v>1416</v>
      </c>
      <c r="C483" s="4">
        <f>INDEX(msheas!$1:1470,MATCH(A483,msheas!D$1:D$999,0),5)</f>
        <v>0</v>
      </c>
      <c r="D483" s="4">
        <f>INDEX(msheas!$1:1470,MATCH(A483,msheas!D$1:D$999,0),6)</f>
        <v>0</v>
      </c>
      <c r="E483" s="4">
        <f>INDEX(msheas!$1:1470,MATCH(A483,msheas!D$1:D$999,0),7)</f>
        <v>0</v>
      </c>
      <c r="F483" s="4">
        <f>INDEX(msheas!$1:1470,MATCH(A483,msheas!D$1:D$999,0),8)</f>
        <v>43</v>
      </c>
      <c r="G483" s="4">
        <f>INDEX(msheas!$1:1470,MATCH(A483,msheas!D$1:D$999,0),9)</f>
        <v>0</v>
      </c>
      <c r="H483" s="5">
        <f>INDEX(msheas!$1:1470,MATCH(A483,msheas!D$1:D$999,0),10)</f>
        <v>43</v>
      </c>
    </row>
    <row r="484" spans="1:8" ht="14.25" customHeight="1">
      <c r="A484" s="2" t="str">
        <f>msheas!D269</f>
        <v>10553湖南人文科技学院</v>
      </c>
      <c r="B484" s="3" t="s">
        <v>1417</v>
      </c>
      <c r="C484" s="4">
        <f>INDEX(msheas!$1:1471,MATCH(A484,msheas!D$1:D$999,0),5)</f>
        <v>0</v>
      </c>
      <c r="D484" s="4">
        <f>INDEX(msheas!$1:1471,MATCH(A484,msheas!D$1:D$999,0),6)</f>
        <v>0</v>
      </c>
      <c r="E484" s="4">
        <f>INDEX(msheas!$1:1471,MATCH(A484,msheas!D$1:D$999,0),7)</f>
        <v>0</v>
      </c>
      <c r="F484" s="4">
        <f>INDEX(msheas!$1:1471,MATCH(A484,msheas!D$1:D$999,0),8)</f>
        <v>36</v>
      </c>
      <c r="G484" s="4">
        <f>INDEX(msheas!$1:1471,MATCH(A484,msheas!D$1:D$999,0),9)</f>
        <v>0</v>
      </c>
      <c r="H484" s="5">
        <f>INDEX(msheas!$1:1471,MATCH(A484,msheas!D$1:D$999,0),10)</f>
        <v>36</v>
      </c>
    </row>
    <row r="485" spans="1:8" ht="14.25" customHeight="1">
      <c r="A485" s="2" t="str">
        <f>msheas!D270</f>
        <v>10554湖南商学院</v>
      </c>
      <c r="B485" s="3" t="s">
        <v>1418</v>
      </c>
      <c r="C485" s="4">
        <f>INDEX(msheas!$1:1472,MATCH(A485,msheas!D$1:D$999,0),5)</f>
        <v>0</v>
      </c>
      <c r="D485" s="4">
        <f>INDEX(msheas!$1:1472,MATCH(A485,msheas!D$1:D$999,0),6)</f>
        <v>0</v>
      </c>
      <c r="E485" s="4">
        <f>INDEX(msheas!$1:1472,MATCH(A485,msheas!D$1:D$999,0),7)</f>
        <v>0</v>
      </c>
      <c r="F485" s="4">
        <f>INDEX(msheas!$1:1472,MATCH(A485,msheas!D$1:D$999,0),8)</f>
        <v>80</v>
      </c>
      <c r="G485" s="4">
        <f>INDEX(msheas!$1:1472,MATCH(A485,msheas!D$1:D$999,0),9)</f>
        <v>50</v>
      </c>
      <c r="H485" s="5">
        <f>INDEX(msheas!$1:1472,MATCH(A485,msheas!D$1:D$999,0),10)</f>
        <v>30</v>
      </c>
    </row>
    <row r="486" spans="1:8" ht="14.25" customHeight="1">
      <c r="A486" s="2" t="str">
        <f>msheas!D271</f>
        <v>10555南华大学</v>
      </c>
      <c r="B486" s="3" t="s">
        <v>1419</v>
      </c>
      <c r="C486" s="4">
        <f>INDEX(msheas!$1:1473,MATCH(A486,msheas!D$1:D$999,0),5)</f>
        <v>26</v>
      </c>
      <c r="D486" s="4">
        <f>INDEX(msheas!$1:1473,MATCH(A486,msheas!D$1:D$999,0),6)</f>
        <v>26</v>
      </c>
      <c r="E486" s="4">
        <f>INDEX(msheas!$1:1473,MATCH(A486,msheas!D$1:D$999,0),7)</f>
        <v>0</v>
      </c>
      <c r="F486" s="4">
        <f>INDEX(msheas!$1:1473,MATCH(A486,msheas!D$1:D$999,0),8)</f>
        <v>1168</v>
      </c>
      <c r="G486" s="4">
        <f>INDEX(msheas!$1:1473,MATCH(A486,msheas!D$1:D$999,0),9)</f>
        <v>443</v>
      </c>
      <c r="H486" s="5">
        <f>INDEX(msheas!$1:1473,MATCH(A486,msheas!D$1:D$999,0),10)</f>
        <v>725</v>
      </c>
    </row>
    <row r="487" spans="1:8" ht="14.25" customHeight="1">
      <c r="A487" s="2" t="str">
        <f>msheas!D272</f>
        <v>11342湖南工程学院</v>
      </c>
      <c r="B487" s="3" t="s">
        <v>1420</v>
      </c>
      <c r="C487" s="4">
        <f>INDEX(msheas!$1:1474,MATCH(A487,msheas!D$1:D$999,0),5)</f>
        <v>0</v>
      </c>
      <c r="D487" s="4">
        <f>INDEX(msheas!$1:1474,MATCH(A487,msheas!D$1:D$999,0),6)</f>
        <v>0</v>
      </c>
      <c r="E487" s="4">
        <f>INDEX(msheas!$1:1474,MATCH(A487,msheas!D$1:D$999,0),7)</f>
        <v>0</v>
      </c>
      <c r="F487" s="4">
        <f>INDEX(msheas!$1:1474,MATCH(A487,msheas!D$1:D$999,0),8)</f>
        <v>45</v>
      </c>
      <c r="G487" s="4">
        <f>INDEX(msheas!$1:1474,MATCH(A487,msheas!D$1:D$999,0),9)</f>
        <v>0</v>
      </c>
      <c r="H487" s="5">
        <f>INDEX(msheas!$1:1474,MATCH(A487,msheas!D$1:D$999,0),10)</f>
        <v>45</v>
      </c>
    </row>
    <row r="488" spans="1:8" ht="14.25" customHeight="1">
      <c r="A488" s="2" t="str">
        <f>msheas!D273</f>
        <v>11535湖南工业大学</v>
      </c>
      <c r="B488" s="3" t="s">
        <v>1421</v>
      </c>
      <c r="C488" s="4">
        <f>INDEX(msheas!$1:1475,MATCH(A488,msheas!D$1:D$999,0),5)</f>
        <v>3</v>
      </c>
      <c r="D488" s="4">
        <f>INDEX(msheas!$1:1475,MATCH(A488,msheas!D$1:D$999,0),6)</f>
        <v>3</v>
      </c>
      <c r="E488" s="4">
        <f>INDEX(msheas!$1:1475,MATCH(A488,msheas!D$1:D$999,0),7)</f>
        <v>0</v>
      </c>
      <c r="F488" s="4">
        <f>INDEX(msheas!$1:1475,MATCH(A488,msheas!D$1:D$999,0),8)</f>
        <v>506</v>
      </c>
      <c r="G488" s="4">
        <f>INDEX(msheas!$1:1475,MATCH(A488,msheas!D$1:D$999,0),9)</f>
        <v>209</v>
      </c>
      <c r="H488" s="5">
        <f>INDEX(msheas!$1:1475,MATCH(A488,msheas!D$1:D$999,0),10)</f>
        <v>297</v>
      </c>
    </row>
    <row r="489" spans="2:8" ht="24.75" customHeight="1">
      <c r="B489" s="12" t="s">
        <v>1422</v>
      </c>
      <c r="C489" s="18">
        <f aca="true" t="shared" si="40" ref="C489:H489">SUM(C490:C511)</f>
        <v>1111</v>
      </c>
      <c r="D489" s="18">
        <f t="shared" si="40"/>
        <v>1111</v>
      </c>
      <c r="E489" s="18">
        <f t="shared" si="40"/>
        <v>0</v>
      </c>
      <c r="F489" s="18">
        <f t="shared" si="40"/>
        <v>15174</v>
      </c>
      <c r="G489" s="18">
        <f t="shared" si="40"/>
        <v>7838</v>
      </c>
      <c r="H489" s="19">
        <f t="shared" si="40"/>
        <v>7336</v>
      </c>
    </row>
    <row r="490" spans="1:8" ht="14.25" customHeight="1">
      <c r="A490" s="2" t="str">
        <f>msheas!D274</f>
        <v>10560汕头大学</v>
      </c>
      <c r="B490" s="3" t="s">
        <v>1423</v>
      </c>
      <c r="C490" s="4">
        <f>INDEX(msheas!$1:1477,MATCH(A490,msheas!D$1:D$999,0),5)</f>
        <v>43</v>
      </c>
      <c r="D490" s="4">
        <f>INDEX(msheas!$1:1477,MATCH(A490,msheas!D$1:D$999,0),6)</f>
        <v>43</v>
      </c>
      <c r="E490" s="4">
        <f>INDEX(msheas!$1:1477,MATCH(A490,msheas!D$1:D$999,0),7)</f>
        <v>0</v>
      </c>
      <c r="F490" s="4">
        <f>INDEX(msheas!$1:1477,MATCH(A490,msheas!D$1:D$999,0),8)</f>
        <v>742</v>
      </c>
      <c r="G490" s="4">
        <f>INDEX(msheas!$1:1477,MATCH(A490,msheas!D$1:D$999,0),9)</f>
        <v>455</v>
      </c>
      <c r="H490" s="5">
        <f>INDEX(msheas!$1:1477,MATCH(A490,msheas!D$1:D$999,0),10)</f>
        <v>287</v>
      </c>
    </row>
    <row r="491" spans="1:8" ht="14.25" customHeight="1">
      <c r="A491" s="2" t="str">
        <f>msheas!D275</f>
        <v>10564华南农业大学</v>
      </c>
      <c r="B491" s="3" t="s">
        <v>1424</v>
      </c>
      <c r="C491" s="4">
        <f>INDEX(msheas!$1:1478,MATCH(A491,msheas!D$1:D$999,0),5)</f>
        <v>196</v>
      </c>
      <c r="D491" s="4">
        <f>INDEX(msheas!$1:1478,MATCH(A491,msheas!D$1:D$999,0),6)</f>
        <v>196</v>
      </c>
      <c r="E491" s="4">
        <f>INDEX(msheas!$1:1478,MATCH(A491,msheas!D$1:D$999,0),7)</f>
        <v>0</v>
      </c>
      <c r="F491" s="4">
        <f>INDEX(msheas!$1:1478,MATCH(A491,msheas!D$1:D$999,0),8)</f>
        <v>1321</v>
      </c>
      <c r="G491" s="4">
        <f>INDEX(msheas!$1:1478,MATCH(A491,msheas!D$1:D$999,0),9)</f>
        <v>674</v>
      </c>
      <c r="H491" s="5">
        <f>INDEX(msheas!$1:1478,MATCH(A491,msheas!D$1:D$999,0),10)</f>
        <v>647</v>
      </c>
    </row>
    <row r="492" spans="1:8" ht="14.25" customHeight="1">
      <c r="A492" s="2" t="str">
        <f>msheas!D276</f>
        <v>10566广东海洋大学</v>
      </c>
      <c r="B492" s="3" t="s">
        <v>1425</v>
      </c>
      <c r="C492" s="4">
        <f>INDEX(msheas!$1:1479,MATCH(A492,msheas!D$1:D$999,0),5)</f>
        <v>8</v>
      </c>
      <c r="D492" s="4">
        <f>INDEX(msheas!$1:1479,MATCH(A492,msheas!D$1:D$999,0),6)</f>
        <v>8</v>
      </c>
      <c r="E492" s="4">
        <f>INDEX(msheas!$1:1479,MATCH(A492,msheas!D$1:D$999,0),7)</f>
        <v>0</v>
      </c>
      <c r="F492" s="4">
        <f>INDEX(msheas!$1:1479,MATCH(A492,msheas!D$1:D$999,0),8)</f>
        <v>225</v>
      </c>
      <c r="G492" s="4">
        <f>INDEX(msheas!$1:1479,MATCH(A492,msheas!D$1:D$999,0),9)</f>
        <v>145</v>
      </c>
      <c r="H492" s="5">
        <f>INDEX(msheas!$1:1479,MATCH(A492,msheas!D$1:D$999,0),10)</f>
        <v>80</v>
      </c>
    </row>
    <row r="493" spans="1:8" ht="14.25" customHeight="1">
      <c r="A493" s="2" t="str">
        <f>msheas!D563</f>
        <v>10570广州医科大学</v>
      </c>
      <c r="B493" s="3" t="s">
        <v>1426</v>
      </c>
      <c r="C493" s="4">
        <f>INDEX(msheas!$1:1480,MATCH(A493,msheas!D$1:D$999,0),5)</f>
        <v>55</v>
      </c>
      <c r="D493" s="4">
        <f>INDEX(msheas!$1:1480,MATCH(A493,msheas!D$1:D$999,0),6)</f>
        <v>55</v>
      </c>
      <c r="E493" s="4">
        <f>INDEX(msheas!$1:1480,MATCH(A493,msheas!D$1:D$999,0),7)</f>
        <v>0</v>
      </c>
      <c r="F493" s="4">
        <f>INDEX(msheas!$1:1480,MATCH(A493,msheas!D$1:D$999,0),8)</f>
        <v>620</v>
      </c>
      <c r="G493" s="4">
        <f>INDEX(msheas!$1:1480,MATCH(A493,msheas!D$1:D$999,0),9)</f>
        <v>320</v>
      </c>
      <c r="H493" s="5">
        <f>INDEX(msheas!$1:1480,MATCH(A493,msheas!D$1:D$999,0),10)</f>
        <v>300</v>
      </c>
    </row>
    <row r="494" spans="1:8" ht="14.25" customHeight="1">
      <c r="A494" s="2" t="str">
        <f>msheas!D277</f>
        <v>10571广东医学院</v>
      </c>
      <c r="B494" s="3" t="s">
        <v>1427</v>
      </c>
      <c r="C494" s="4">
        <f>INDEX(msheas!$1:1481,MATCH(A494,msheas!D$1:D$999,0),5)</f>
        <v>7</v>
      </c>
      <c r="D494" s="4">
        <f>INDEX(msheas!$1:1481,MATCH(A494,msheas!D$1:D$999,0),6)</f>
        <v>7</v>
      </c>
      <c r="E494" s="4">
        <f>INDEX(msheas!$1:1481,MATCH(A494,msheas!D$1:D$999,0),7)</f>
        <v>0</v>
      </c>
      <c r="F494" s="4">
        <f>INDEX(msheas!$1:1481,MATCH(A494,msheas!D$1:D$999,0),8)</f>
        <v>376</v>
      </c>
      <c r="G494" s="4">
        <f>INDEX(msheas!$1:1481,MATCH(A494,msheas!D$1:D$999,0),9)</f>
        <v>147</v>
      </c>
      <c r="H494" s="5">
        <f>INDEX(msheas!$1:1481,MATCH(A494,msheas!D$1:D$999,0),10)</f>
        <v>229</v>
      </c>
    </row>
    <row r="495" spans="1:8" ht="14.25" customHeight="1">
      <c r="A495" s="2" t="str">
        <f>msheas!D278</f>
        <v>10572广州中医药大学</v>
      </c>
      <c r="B495" s="3" t="s">
        <v>1428</v>
      </c>
      <c r="C495" s="4">
        <f>INDEX(msheas!$1:1482,MATCH(A495,msheas!D$1:D$999,0),5)</f>
        <v>149</v>
      </c>
      <c r="D495" s="4">
        <f>INDEX(msheas!$1:1482,MATCH(A495,msheas!D$1:D$999,0),6)</f>
        <v>149</v>
      </c>
      <c r="E495" s="4">
        <f>INDEX(msheas!$1:1482,MATCH(A495,msheas!D$1:D$999,0),7)</f>
        <v>0</v>
      </c>
      <c r="F495" s="4">
        <f>INDEX(msheas!$1:1482,MATCH(A495,msheas!D$1:D$999,0),8)</f>
        <v>920</v>
      </c>
      <c r="G495" s="4">
        <f>INDEX(msheas!$1:1482,MATCH(A495,msheas!D$1:D$999,0),9)</f>
        <v>350</v>
      </c>
      <c r="H495" s="5">
        <f>INDEX(msheas!$1:1482,MATCH(A495,msheas!D$1:D$999,0),10)</f>
        <v>570</v>
      </c>
    </row>
    <row r="496" spans="1:8" ht="14.25" customHeight="1">
      <c r="A496" s="2" t="str">
        <f>msheas!D279</f>
        <v>10573广东药学院</v>
      </c>
      <c r="B496" s="3" t="s">
        <v>1429</v>
      </c>
      <c r="C496" s="4">
        <f>INDEX(msheas!$1:1483,MATCH(A496,msheas!D$1:D$999,0),5)</f>
        <v>0</v>
      </c>
      <c r="D496" s="4">
        <f>INDEX(msheas!$1:1483,MATCH(A496,msheas!D$1:D$999,0),6)</f>
        <v>0</v>
      </c>
      <c r="E496" s="4">
        <f>INDEX(msheas!$1:1483,MATCH(A496,msheas!D$1:D$999,0),7)</f>
        <v>0</v>
      </c>
      <c r="F496" s="4">
        <f>INDEX(msheas!$1:1483,MATCH(A496,msheas!D$1:D$999,0),8)</f>
        <v>408</v>
      </c>
      <c r="G496" s="4">
        <f>INDEX(msheas!$1:1483,MATCH(A496,msheas!D$1:D$999,0),9)</f>
        <v>185</v>
      </c>
      <c r="H496" s="5">
        <f>INDEX(msheas!$1:1483,MATCH(A496,msheas!D$1:D$999,0),10)</f>
        <v>223</v>
      </c>
    </row>
    <row r="497" spans="1:8" ht="14.25" customHeight="1">
      <c r="A497" s="2" t="str">
        <f>msheas!D280</f>
        <v>10574华南师范大学</v>
      </c>
      <c r="B497" s="3" t="s">
        <v>1430</v>
      </c>
      <c r="C497" s="4">
        <f>INDEX(msheas!$1:1484,MATCH(A497,msheas!D$1:D$999,0),5)</f>
        <v>176</v>
      </c>
      <c r="D497" s="4">
        <f>INDEX(msheas!$1:1484,MATCH(A497,msheas!D$1:D$999,0),6)</f>
        <v>176</v>
      </c>
      <c r="E497" s="4">
        <f>INDEX(msheas!$1:1484,MATCH(A497,msheas!D$1:D$999,0),7)</f>
        <v>0</v>
      </c>
      <c r="F497" s="4">
        <f>INDEX(msheas!$1:1484,MATCH(A497,msheas!D$1:D$999,0),8)</f>
        <v>2549</v>
      </c>
      <c r="G497" s="4">
        <f>INDEX(msheas!$1:1484,MATCH(A497,msheas!D$1:D$999,0),9)</f>
        <v>1600</v>
      </c>
      <c r="H497" s="5">
        <f>INDEX(msheas!$1:1484,MATCH(A497,msheas!D$1:D$999,0),10)</f>
        <v>949</v>
      </c>
    </row>
    <row r="498" spans="1:8" ht="14.25" customHeight="1">
      <c r="A498" s="2" t="str">
        <f>msheas!D316</f>
        <v>10585广州体育学院</v>
      </c>
      <c r="B498" s="3" t="s">
        <v>1431</v>
      </c>
      <c r="C498" s="4">
        <f>INDEX(msheas!$1:1485,MATCH(A498,msheas!D$1:D$999,0),5)</f>
        <v>0</v>
      </c>
      <c r="D498" s="4">
        <f>INDEX(msheas!$1:1485,MATCH(A498,msheas!D$1:D$999,0),6)</f>
        <v>0</v>
      </c>
      <c r="E498" s="4">
        <f>INDEX(msheas!$1:1485,MATCH(A498,msheas!D$1:D$999,0),7)</f>
        <v>0</v>
      </c>
      <c r="F498" s="4">
        <f>INDEX(msheas!$1:1485,MATCH(A498,msheas!D$1:D$999,0),8)</f>
        <v>203</v>
      </c>
      <c r="G498" s="4">
        <f>INDEX(msheas!$1:1485,MATCH(A498,msheas!D$1:D$999,0),9)</f>
        <v>110</v>
      </c>
      <c r="H498" s="5">
        <f>INDEX(msheas!$1:1485,MATCH(A498,msheas!D$1:D$999,0),10)</f>
        <v>93</v>
      </c>
    </row>
    <row r="499" spans="1:8" ht="14.25" customHeight="1">
      <c r="A499" s="2" t="str">
        <f>msheas!D317</f>
        <v>10586广州美术学院</v>
      </c>
      <c r="B499" s="3" t="s">
        <v>1432</v>
      </c>
      <c r="C499" s="4">
        <f>INDEX(msheas!$1:1486,MATCH(A499,msheas!D$1:D$999,0),5)</f>
        <v>0</v>
      </c>
      <c r="D499" s="4">
        <f>INDEX(msheas!$1:1486,MATCH(A499,msheas!D$1:D$999,0),6)</f>
        <v>0</v>
      </c>
      <c r="E499" s="4">
        <f>INDEX(msheas!$1:1486,MATCH(A499,msheas!D$1:D$999,0),7)</f>
        <v>0</v>
      </c>
      <c r="F499" s="4">
        <f>INDEX(msheas!$1:1486,MATCH(A499,msheas!D$1:D$999,0),8)</f>
        <v>209</v>
      </c>
      <c r="G499" s="4">
        <f>INDEX(msheas!$1:1486,MATCH(A499,msheas!D$1:D$999,0),9)</f>
        <v>116</v>
      </c>
      <c r="H499" s="5">
        <f>INDEX(msheas!$1:1486,MATCH(A499,msheas!D$1:D$999,0),10)</f>
        <v>93</v>
      </c>
    </row>
    <row r="500" spans="1:8" ht="14.25" customHeight="1">
      <c r="A500" s="2" t="str">
        <f>msheas!D318</f>
        <v>10587星海音乐学院</v>
      </c>
      <c r="B500" s="3" t="s">
        <v>1433</v>
      </c>
      <c r="C500" s="4">
        <f>INDEX(msheas!$1:1487,MATCH(A500,msheas!D$1:D$999,0),5)</f>
        <v>0</v>
      </c>
      <c r="D500" s="4">
        <f>INDEX(msheas!$1:1487,MATCH(A500,msheas!D$1:D$999,0),6)</f>
        <v>0</v>
      </c>
      <c r="E500" s="4">
        <f>INDEX(msheas!$1:1487,MATCH(A500,msheas!D$1:D$999,0),7)</f>
        <v>0</v>
      </c>
      <c r="F500" s="4">
        <f>INDEX(msheas!$1:1487,MATCH(A500,msheas!D$1:D$999,0),8)</f>
        <v>85</v>
      </c>
      <c r="G500" s="4">
        <f>INDEX(msheas!$1:1487,MATCH(A500,msheas!D$1:D$999,0),9)</f>
        <v>38</v>
      </c>
      <c r="H500" s="5">
        <f>INDEX(msheas!$1:1487,MATCH(A500,msheas!D$1:D$999,0),10)</f>
        <v>47</v>
      </c>
    </row>
    <row r="501" spans="1:8" ht="14.25" customHeight="1">
      <c r="A501" s="2" t="str">
        <f>msheas!D319</f>
        <v>10588广东技术师范学院</v>
      </c>
      <c r="B501" s="3" t="s">
        <v>1434</v>
      </c>
      <c r="C501" s="4">
        <f>INDEX(msheas!$1:1488,MATCH(A501,msheas!D$1:D$999,0),5)</f>
        <v>0</v>
      </c>
      <c r="D501" s="4">
        <f>INDEX(msheas!$1:1488,MATCH(A501,msheas!D$1:D$999,0),6)</f>
        <v>0</v>
      </c>
      <c r="E501" s="4">
        <f>INDEX(msheas!$1:1488,MATCH(A501,msheas!D$1:D$999,0),7)</f>
        <v>0</v>
      </c>
      <c r="F501" s="4">
        <f>INDEX(msheas!$1:1488,MATCH(A501,msheas!D$1:D$999,0),8)</f>
        <v>100</v>
      </c>
      <c r="G501" s="4">
        <f>INDEX(msheas!$1:1488,MATCH(A501,msheas!D$1:D$999,0),9)</f>
        <v>96</v>
      </c>
      <c r="H501" s="5">
        <f>INDEX(msheas!$1:1488,MATCH(A501,msheas!D$1:D$999,0),10)</f>
        <v>4</v>
      </c>
    </row>
    <row r="502" spans="1:8" ht="14.25" customHeight="1">
      <c r="A502" s="2" t="str">
        <f>msheas!D564</f>
        <v>10590深圳大学</v>
      </c>
      <c r="B502" s="3" t="s">
        <v>1435</v>
      </c>
      <c r="C502" s="4">
        <f>INDEX(msheas!$1:1489,MATCH(A502,msheas!D$1:D$999,0),5)</f>
        <v>41</v>
      </c>
      <c r="D502" s="4">
        <f>INDEX(msheas!$1:1489,MATCH(A502,msheas!D$1:D$999,0),6)</f>
        <v>41</v>
      </c>
      <c r="E502" s="4">
        <f>INDEX(msheas!$1:1489,MATCH(A502,msheas!D$1:D$999,0),7)</f>
        <v>0</v>
      </c>
      <c r="F502" s="4">
        <f>INDEX(msheas!$1:1489,MATCH(A502,msheas!D$1:D$999,0),8)</f>
        <v>1831</v>
      </c>
      <c r="G502" s="4">
        <f>INDEX(msheas!$1:1489,MATCH(A502,msheas!D$1:D$999,0),9)</f>
        <v>1024</v>
      </c>
      <c r="H502" s="5">
        <f>INDEX(msheas!$1:1489,MATCH(A502,msheas!D$1:D$999,0),10)</f>
        <v>807</v>
      </c>
    </row>
    <row r="503" spans="1:8" ht="14.25" customHeight="1">
      <c r="A503" s="2" t="str">
        <f>msheas!D320</f>
        <v>10592广东财经大学</v>
      </c>
      <c r="B503" s="3" t="s">
        <v>1436</v>
      </c>
      <c r="C503" s="4">
        <f>INDEX(msheas!$1:1490,MATCH(A503,msheas!D$1:D$999,0),5)</f>
        <v>0</v>
      </c>
      <c r="D503" s="4">
        <f>INDEX(msheas!$1:1490,MATCH(A503,msheas!D$1:D$999,0),6)</f>
        <v>0</v>
      </c>
      <c r="E503" s="4">
        <f>INDEX(msheas!$1:1490,MATCH(A503,msheas!D$1:D$999,0),7)</f>
        <v>0</v>
      </c>
      <c r="F503" s="4">
        <f>INDEX(msheas!$1:1490,MATCH(A503,msheas!D$1:D$999,0),8)</f>
        <v>578</v>
      </c>
      <c r="G503" s="4">
        <f>INDEX(msheas!$1:1490,MATCH(A503,msheas!D$1:D$999,0),9)</f>
        <v>168</v>
      </c>
      <c r="H503" s="5">
        <f>INDEX(msheas!$1:1490,MATCH(A503,msheas!D$1:D$999,0),10)</f>
        <v>410</v>
      </c>
    </row>
    <row r="504" spans="1:8" ht="14.25" customHeight="1">
      <c r="A504" s="2" t="str">
        <f>msheas!D565</f>
        <v>11078广州大学</v>
      </c>
      <c r="B504" s="3" t="s">
        <v>1437</v>
      </c>
      <c r="C504" s="4">
        <f>INDEX(msheas!$1:1491,MATCH(A504,msheas!D$1:D$999,0),5)</f>
        <v>27</v>
      </c>
      <c r="D504" s="4">
        <f>INDEX(msheas!$1:1491,MATCH(A504,msheas!D$1:D$999,0),6)</f>
        <v>27</v>
      </c>
      <c r="E504" s="4">
        <f>INDEX(msheas!$1:1491,MATCH(A504,msheas!D$1:D$999,0),7)</f>
        <v>0</v>
      </c>
      <c r="F504" s="4">
        <f>INDEX(msheas!$1:1491,MATCH(A504,msheas!D$1:D$999,0),8)</f>
        <v>1038</v>
      </c>
      <c r="G504" s="4">
        <f>INDEX(msheas!$1:1491,MATCH(A504,msheas!D$1:D$999,0),9)</f>
        <v>405</v>
      </c>
      <c r="H504" s="5">
        <f>INDEX(msheas!$1:1491,MATCH(A504,msheas!D$1:D$999,0),10)</f>
        <v>633</v>
      </c>
    </row>
    <row r="505" spans="1:8" ht="14.25" customHeight="1">
      <c r="A505" s="2" t="str">
        <f>msheas!D321</f>
        <v>11347仲恺农业工程学院</v>
      </c>
      <c r="B505" s="3" t="s">
        <v>1438</v>
      </c>
      <c r="C505" s="4">
        <f>INDEX(msheas!$1:1492,MATCH(A505,msheas!D$1:D$999,0),5)</f>
        <v>0</v>
      </c>
      <c r="D505" s="4">
        <f>INDEX(msheas!$1:1492,MATCH(A505,msheas!D$1:D$999,0),6)</f>
        <v>0</v>
      </c>
      <c r="E505" s="4">
        <f>INDEX(msheas!$1:1492,MATCH(A505,msheas!D$1:D$999,0),7)</f>
        <v>0</v>
      </c>
      <c r="F505" s="4">
        <f>INDEX(msheas!$1:1492,MATCH(A505,msheas!D$1:D$999,0),8)</f>
        <v>110</v>
      </c>
      <c r="G505" s="4">
        <f>INDEX(msheas!$1:1492,MATCH(A505,msheas!D$1:D$999,0),9)</f>
        <v>70</v>
      </c>
      <c r="H505" s="5">
        <f>INDEX(msheas!$1:1492,MATCH(A505,msheas!D$1:D$999,0),10)</f>
        <v>40</v>
      </c>
    </row>
    <row r="506" spans="1:8" ht="14.25" customHeight="1">
      <c r="A506" s="2" t="str">
        <f>msheas!D322</f>
        <v>11349五邑大学</v>
      </c>
      <c r="B506" s="3" t="s">
        <v>1439</v>
      </c>
      <c r="C506" s="4">
        <f>INDEX(msheas!$1:1493,MATCH(A506,msheas!D$1:D$999,0),5)</f>
        <v>0</v>
      </c>
      <c r="D506" s="4">
        <f>INDEX(msheas!$1:1493,MATCH(A506,msheas!D$1:D$999,0),6)</f>
        <v>0</v>
      </c>
      <c r="E506" s="4">
        <f>INDEX(msheas!$1:1493,MATCH(A506,msheas!D$1:D$999,0),7)</f>
        <v>0</v>
      </c>
      <c r="F506" s="4">
        <f>INDEX(msheas!$1:1493,MATCH(A506,msheas!D$1:D$999,0),8)</f>
        <v>150</v>
      </c>
      <c r="G506" s="4">
        <f>INDEX(msheas!$1:1493,MATCH(A506,msheas!D$1:D$999,0),9)</f>
        <v>100</v>
      </c>
      <c r="H506" s="5">
        <f>INDEX(msheas!$1:1493,MATCH(A506,msheas!D$1:D$999,0),10)</f>
        <v>50</v>
      </c>
    </row>
    <row r="507" spans="1:8" ht="14.25" customHeight="1">
      <c r="A507" s="2" t="str">
        <f>msheas!D323</f>
        <v>11540广东金融学院</v>
      </c>
      <c r="B507" s="3" t="s">
        <v>1440</v>
      </c>
      <c r="C507" s="4">
        <f>INDEX(msheas!$1:1494,MATCH(A507,msheas!D$1:D$999,0),5)</f>
        <v>0</v>
      </c>
      <c r="D507" s="4">
        <f>INDEX(msheas!$1:1494,MATCH(A507,msheas!D$1:D$999,0),6)</f>
        <v>0</v>
      </c>
      <c r="E507" s="4">
        <f>INDEX(msheas!$1:1494,MATCH(A507,msheas!D$1:D$999,0),7)</f>
        <v>0</v>
      </c>
      <c r="F507" s="4">
        <f>INDEX(msheas!$1:1494,MATCH(A507,msheas!D$1:D$999,0),8)</f>
        <v>42</v>
      </c>
      <c r="G507" s="4">
        <f>INDEX(msheas!$1:1494,MATCH(A507,msheas!D$1:D$999,0),9)</f>
        <v>0</v>
      </c>
      <c r="H507" s="5">
        <f>INDEX(msheas!$1:1494,MATCH(A507,msheas!D$1:D$999,0),10)</f>
        <v>42</v>
      </c>
    </row>
    <row r="508" spans="1:8" ht="14.25" customHeight="1">
      <c r="A508" s="2" t="str">
        <f>msheas!D324</f>
        <v>11845广东工业大学</v>
      </c>
      <c r="B508" s="3" t="s">
        <v>1441</v>
      </c>
      <c r="C508" s="4">
        <f>INDEX(msheas!$1:1495,MATCH(A508,msheas!D$1:D$999,0),5)</f>
        <v>67</v>
      </c>
      <c r="D508" s="4">
        <f>INDEX(msheas!$1:1495,MATCH(A508,msheas!D$1:D$999,0),6)</f>
        <v>67</v>
      </c>
      <c r="E508" s="4">
        <f>INDEX(msheas!$1:1495,MATCH(A508,msheas!D$1:D$999,0),7)</f>
        <v>0</v>
      </c>
      <c r="F508" s="4">
        <f>INDEX(msheas!$1:1495,MATCH(A508,msheas!D$1:D$999,0),8)</f>
        <v>1452</v>
      </c>
      <c r="G508" s="4">
        <f>INDEX(msheas!$1:1495,MATCH(A508,msheas!D$1:D$999,0),9)</f>
        <v>735</v>
      </c>
      <c r="H508" s="5">
        <f>INDEX(msheas!$1:1495,MATCH(A508,msheas!D$1:D$999,0),10)</f>
        <v>717</v>
      </c>
    </row>
    <row r="509" spans="1:8" ht="14.25" customHeight="1">
      <c r="A509" s="2" t="str">
        <f>msheas!D325</f>
        <v>11846广东外语外贸大学</v>
      </c>
      <c r="B509" s="3" t="s">
        <v>1442</v>
      </c>
      <c r="C509" s="4">
        <f>INDEX(msheas!$1:1496,MATCH(A509,msheas!D$1:D$999,0),5)</f>
        <v>51</v>
      </c>
      <c r="D509" s="4">
        <f>INDEX(msheas!$1:1496,MATCH(A509,msheas!D$1:D$999,0),6)</f>
        <v>51</v>
      </c>
      <c r="E509" s="4">
        <f>INDEX(msheas!$1:1496,MATCH(A509,msheas!D$1:D$999,0),7)</f>
        <v>0</v>
      </c>
      <c r="F509" s="4">
        <f>INDEX(msheas!$1:1496,MATCH(A509,msheas!D$1:D$999,0),8)</f>
        <v>993</v>
      </c>
      <c r="G509" s="4">
        <f>INDEX(msheas!$1:1496,MATCH(A509,msheas!D$1:D$999,0),9)</f>
        <v>430</v>
      </c>
      <c r="H509" s="5">
        <f>INDEX(msheas!$1:1496,MATCH(A509,msheas!D$1:D$999,0),10)</f>
        <v>563</v>
      </c>
    </row>
    <row r="510" spans="1:8" ht="14.25" customHeight="1">
      <c r="A510" s="2" t="str">
        <f>msheas!D566</f>
        <v>11847佛山科学技术学院</v>
      </c>
      <c r="B510" s="3" t="s">
        <v>1443</v>
      </c>
      <c r="C510" s="4">
        <f>INDEX(msheas!$1:1497,MATCH(A510,msheas!D$1:D$999,0),5)</f>
        <v>0</v>
      </c>
      <c r="D510" s="4">
        <f>INDEX(msheas!$1:1497,MATCH(A510,msheas!D$1:D$999,0),6)</f>
        <v>0</v>
      </c>
      <c r="E510" s="4">
        <f>INDEX(msheas!$1:1497,MATCH(A510,msheas!D$1:D$999,0),7)</f>
        <v>0</v>
      </c>
      <c r="F510" s="4">
        <f>INDEX(msheas!$1:1497,MATCH(A510,msheas!D$1:D$999,0),8)</f>
        <v>71</v>
      </c>
      <c r="G510" s="4">
        <f>INDEX(msheas!$1:1497,MATCH(A510,msheas!D$1:D$999,0),9)</f>
        <v>45</v>
      </c>
      <c r="H510" s="5">
        <f>INDEX(msheas!$1:1497,MATCH(A510,msheas!D$1:D$999,0),10)</f>
        <v>26</v>
      </c>
    </row>
    <row r="511" spans="1:8" ht="14.25" customHeight="1">
      <c r="A511" s="2" t="str">
        <f>msheas!D326</f>
        <v>12121南方医科大学</v>
      </c>
      <c r="B511" s="3" t="s">
        <v>1444</v>
      </c>
      <c r="C511" s="4">
        <f>INDEX(msheas!$1:1498,MATCH(A511,msheas!D$1:D$999,0),5)</f>
        <v>291</v>
      </c>
      <c r="D511" s="4">
        <f>INDEX(msheas!$1:1498,MATCH(A511,msheas!D$1:D$999,0),6)</f>
        <v>291</v>
      </c>
      <c r="E511" s="4">
        <f>INDEX(msheas!$1:1498,MATCH(A511,msheas!D$1:D$999,0),7)</f>
        <v>0</v>
      </c>
      <c r="F511" s="4">
        <f>INDEX(msheas!$1:1498,MATCH(A511,msheas!D$1:D$999,0),8)</f>
        <v>1151</v>
      </c>
      <c r="G511" s="4">
        <f>INDEX(msheas!$1:1498,MATCH(A511,msheas!D$1:D$999,0),9)</f>
        <v>625</v>
      </c>
      <c r="H511" s="5">
        <f>INDEX(msheas!$1:1498,MATCH(A511,msheas!D$1:D$999,0),10)</f>
        <v>526</v>
      </c>
    </row>
    <row r="512" spans="2:8" ht="24.75" customHeight="1">
      <c r="B512" s="12" t="s">
        <v>1445</v>
      </c>
      <c r="C512" s="18">
        <f aca="true" t="shared" si="41" ref="C512:H512">SUM(C513:C525)</f>
        <v>271</v>
      </c>
      <c r="D512" s="18">
        <f t="shared" si="41"/>
        <v>271</v>
      </c>
      <c r="E512" s="18">
        <f t="shared" si="41"/>
        <v>0</v>
      </c>
      <c r="F512" s="18">
        <f t="shared" si="41"/>
        <v>9371</v>
      </c>
      <c r="G512" s="18">
        <f t="shared" si="41"/>
        <v>5251</v>
      </c>
      <c r="H512" s="19">
        <f t="shared" si="41"/>
        <v>4120</v>
      </c>
    </row>
    <row r="513" spans="1:8" ht="14.25" customHeight="1">
      <c r="A513" s="2" t="str">
        <f>msheas!D286</f>
        <v>10593广西大学</v>
      </c>
      <c r="B513" s="3" t="s">
        <v>1446</v>
      </c>
      <c r="C513" s="4">
        <f>INDEX(msheas!$1:1500,MATCH(A513,msheas!D$1:D$999,0),5)</f>
        <v>115</v>
      </c>
      <c r="D513" s="4">
        <f>INDEX(msheas!$1:1500,MATCH(A513,msheas!D$1:D$999,0),6)</f>
        <v>115</v>
      </c>
      <c r="E513" s="4">
        <f>INDEX(msheas!$1:1500,MATCH(A513,msheas!D$1:D$999,0),7)</f>
        <v>0</v>
      </c>
      <c r="F513" s="4">
        <f>INDEX(msheas!$1:1500,MATCH(A513,msheas!D$1:D$999,0),8)</f>
        <v>2587</v>
      </c>
      <c r="G513" s="4">
        <f>INDEX(msheas!$1:1500,MATCH(A513,msheas!D$1:D$999,0),9)</f>
        <v>1475</v>
      </c>
      <c r="H513" s="5">
        <f>INDEX(msheas!$1:1500,MATCH(A513,msheas!D$1:D$999,0),10)</f>
        <v>1112</v>
      </c>
    </row>
    <row r="514" spans="1:8" ht="14.25" customHeight="1">
      <c r="A514" s="2" t="str">
        <f>msheas!D287</f>
        <v>10594广西科技大学</v>
      </c>
      <c r="B514" s="3" t="s">
        <v>1447</v>
      </c>
      <c r="C514" s="4">
        <f>INDEX(msheas!$1:1501,MATCH(A514,msheas!D$1:D$999,0),5)</f>
        <v>0</v>
      </c>
      <c r="D514" s="4">
        <f>INDEX(msheas!$1:1501,MATCH(A514,msheas!D$1:D$999,0),6)</f>
        <v>0</v>
      </c>
      <c r="E514" s="4">
        <f>INDEX(msheas!$1:1501,MATCH(A514,msheas!D$1:D$999,0),7)</f>
        <v>0</v>
      </c>
      <c r="F514" s="4">
        <f>INDEX(msheas!$1:1501,MATCH(A514,msheas!D$1:D$999,0),8)</f>
        <v>200</v>
      </c>
      <c r="G514" s="4">
        <f>INDEX(msheas!$1:1501,MATCH(A514,msheas!D$1:D$999,0),9)</f>
        <v>188</v>
      </c>
      <c r="H514" s="5">
        <f>INDEX(msheas!$1:1501,MATCH(A514,msheas!D$1:D$999,0),10)</f>
        <v>12</v>
      </c>
    </row>
    <row r="515" spans="1:8" ht="14.25" customHeight="1">
      <c r="A515" s="2" t="str">
        <f>msheas!D288</f>
        <v>10595桂林电子科技大学</v>
      </c>
      <c r="B515" s="3" t="s">
        <v>1448</v>
      </c>
      <c r="C515" s="4">
        <f>INDEX(msheas!$1:1502,MATCH(A515,msheas!D$1:D$999,0),5)</f>
        <v>14</v>
      </c>
      <c r="D515" s="4">
        <f>INDEX(msheas!$1:1502,MATCH(A515,msheas!D$1:D$999,0),6)</f>
        <v>14</v>
      </c>
      <c r="E515" s="4">
        <f>INDEX(msheas!$1:1502,MATCH(A515,msheas!D$1:D$999,0),7)</f>
        <v>0</v>
      </c>
      <c r="F515" s="4">
        <f>INDEX(msheas!$1:1502,MATCH(A515,msheas!D$1:D$999,0),8)</f>
        <v>856</v>
      </c>
      <c r="G515" s="4">
        <f>INDEX(msheas!$1:1502,MATCH(A515,msheas!D$1:D$999,0),9)</f>
        <v>428</v>
      </c>
      <c r="H515" s="5">
        <f>INDEX(msheas!$1:1502,MATCH(A515,msheas!D$1:D$999,0),10)</f>
        <v>428</v>
      </c>
    </row>
    <row r="516" spans="1:8" ht="14.25" customHeight="1">
      <c r="A516" s="2" t="str">
        <f>msheas!D289</f>
        <v>10596桂林理工大学</v>
      </c>
      <c r="B516" s="3" t="s">
        <v>1449</v>
      </c>
      <c r="C516" s="4">
        <f>INDEX(msheas!$1:1503,MATCH(A516,msheas!D$1:D$999,0),5)</f>
        <v>13</v>
      </c>
      <c r="D516" s="4">
        <f>INDEX(msheas!$1:1503,MATCH(A516,msheas!D$1:D$999,0),6)</f>
        <v>13</v>
      </c>
      <c r="E516" s="4">
        <f>INDEX(msheas!$1:1503,MATCH(A516,msheas!D$1:D$999,0),7)</f>
        <v>0</v>
      </c>
      <c r="F516" s="4">
        <f>INDEX(msheas!$1:1503,MATCH(A516,msheas!D$1:D$999,0),8)</f>
        <v>789</v>
      </c>
      <c r="G516" s="4">
        <f>INDEX(msheas!$1:1503,MATCH(A516,msheas!D$1:D$999,0),9)</f>
        <v>500</v>
      </c>
      <c r="H516" s="5">
        <f>INDEX(msheas!$1:1503,MATCH(A516,msheas!D$1:D$999,0),10)</f>
        <v>289</v>
      </c>
    </row>
    <row r="517" spans="1:8" ht="14.25" customHeight="1">
      <c r="A517" s="2" t="str">
        <f>msheas!D290</f>
        <v>10598广西医科大学</v>
      </c>
      <c r="B517" s="15" t="s">
        <v>1450</v>
      </c>
      <c r="C517" s="16">
        <f>INDEX(msheas!$1:1504,MATCH(A517,msheas!D$1:D$999,0),5)</f>
        <v>80</v>
      </c>
      <c r="D517" s="16">
        <f>INDEX(msheas!$1:1504,MATCH(A517,msheas!D$1:D$999,0),6)</f>
        <v>80</v>
      </c>
      <c r="E517" s="16">
        <f>INDEX(msheas!$1:1504,MATCH(A517,msheas!D$1:D$999,0),7)</f>
        <v>0</v>
      </c>
      <c r="F517" s="16">
        <f>INDEX(msheas!$1:1504,MATCH(A517,msheas!D$1:D$999,0),8)</f>
        <v>939</v>
      </c>
      <c r="G517" s="16">
        <f>INDEX(msheas!$1:1504,MATCH(A517,msheas!D$1:D$999,0),9)</f>
        <v>517</v>
      </c>
      <c r="H517" s="17">
        <f>INDEX(msheas!$1:1504,MATCH(A517,msheas!D$1:D$999,0),10)</f>
        <v>422</v>
      </c>
    </row>
    <row r="518" spans="1:8" ht="14.25" customHeight="1">
      <c r="A518" s="2" t="str">
        <f>msheas!D291</f>
        <v>10599右江民族医学院</v>
      </c>
      <c r="B518" s="23" t="s">
        <v>1451</v>
      </c>
      <c r="C518" s="24">
        <f>INDEX(msheas!$1:1505,MATCH(A518,msheas!D$1:D$999,0),5)</f>
        <v>0</v>
      </c>
      <c r="D518" s="24">
        <f>INDEX(msheas!$1:1505,MATCH(A518,msheas!D$1:D$999,0),6)</f>
        <v>0</v>
      </c>
      <c r="E518" s="24">
        <f>INDEX(msheas!$1:1505,MATCH(A518,msheas!D$1:D$999,0),7)</f>
        <v>0</v>
      </c>
      <c r="F518" s="24">
        <f>INDEX(msheas!$1:1505,MATCH(A518,msheas!D$1:D$999,0),8)</f>
        <v>59</v>
      </c>
      <c r="G518" s="24">
        <f>INDEX(msheas!$1:1505,MATCH(A518,msheas!D$1:D$999,0),9)</f>
        <v>29</v>
      </c>
      <c r="H518" s="25">
        <f>INDEX(msheas!$1:1505,MATCH(A518,msheas!D$1:D$999,0),10)</f>
        <v>30</v>
      </c>
    </row>
    <row r="519" spans="1:8" ht="14.25" customHeight="1">
      <c r="A519" s="2" t="str">
        <f>msheas!D292</f>
        <v>10600广西中医药大学</v>
      </c>
      <c r="B519" s="3" t="s">
        <v>1452</v>
      </c>
      <c r="C519" s="4">
        <f>INDEX(msheas!$1:1506,MATCH(A519,msheas!D$1:D$999,0),5)</f>
        <v>0</v>
      </c>
      <c r="D519" s="4">
        <f>INDEX(msheas!$1:1506,MATCH(A519,msheas!D$1:D$999,0),6)</f>
        <v>0</v>
      </c>
      <c r="E519" s="4">
        <f>INDEX(msheas!$1:1506,MATCH(A519,msheas!D$1:D$999,0),7)</f>
        <v>0</v>
      </c>
      <c r="F519" s="4">
        <f>INDEX(msheas!$1:1506,MATCH(A519,msheas!D$1:D$999,0),8)</f>
        <v>451</v>
      </c>
      <c r="G519" s="4">
        <f>INDEX(msheas!$1:1506,MATCH(A519,msheas!D$1:D$999,0),9)</f>
        <v>171</v>
      </c>
      <c r="H519" s="5">
        <f>INDEX(msheas!$1:1506,MATCH(A519,msheas!D$1:D$999,0),10)</f>
        <v>280</v>
      </c>
    </row>
    <row r="520" spans="1:8" ht="14.25" customHeight="1">
      <c r="A520" s="2" t="str">
        <f>msheas!D293</f>
        <v>10601桂林医学院</v>
      </c>
      <c r="B520" s="3" t="s">
        <v>1453</v>
      </c>
      <c r="C520" s="4">
        <f>INDEX(msheas!$1:1507,MATCH(A520,msheas!D$1:D$999,0),5)</f>
        <v>0</v>
      </c>
      <c r="D520" s="4">
        <f>INDEX(msheas!$1:1507,MATCH(A520,msheas!D$1:D$999,0),6)</f>
        <v>0</v>
      </c>
      <c r="E520" s="4">
        <f>INDEX(msheas!$1:1507,MATCH(A520,msheas!D$1:D$999,0),7)</f>
        <v>0</v>
      </c>
      <c r="F520" s="4">
        <f>INDEX(msheas!$1:1507,MATCH(A520,msheas!D$1:D$999,0),8)</f>
        <v>190</v>
      </c>
      <c r="G520" s="4">
        <f>INDEX(msheas!$1:1507,MATCH(A520,msheas!D$1:D$999,0),9)</f>
        <v>100</v>
      </c>
      <c r="H520" s="5">
        <f>INDEX(msheas!$1:1507,MATCH(A520,msheas!D$1:D$999,0),10)</f>
        <v>90</v>
      </c>
    </row>
    <row r="521" spans="1:8" ht="14.25" customHeight="1">
      <c r="A521" s="2" t="str">
        <f>msheas!D294</f>
        <v>10602广西师范大学</v>
      </c>
      <c r="B521" s="3" t="s">
        <v>1454</v>
      </c>
      <c r="C521" s="4">
        <f>INDEX(msheas!$1:1508,MATCH(A521,msheas!D$1:D$999,0),5)</f>
        <v>35</v>
      </c>
      <c r="D521" s="4">
        <f>INDEX(msheas!$1:1508,MATCH(A521,msheas!D$1:D$999,0),6)</f>
        <v>35</v>
      </c>
      <c r="E521" s="4">
        <f>INDEX(msheas!$1:1508,MATCH(A521,msheas!D$1:D$999,0),7)</f>
        <v>0</v>
      </c>
      <c r="F521" s="4">
        <f>INDEX(msheas!$1:1508,MATCH(A521,msheas!D$1:D$999,0),8)</f>
        <v>1822</v>
      </c>
      <c r="G521" s="4">
        <f>INDEX(msheas!$1:1508,MATCH(A521,msheas!D$1:D$999,0),9)</f>
        <v>1020</v>
      </c>
      <c r="H521" s="5">
        <f>INDEX(msheas!$1:1508,MATCH(A521,msheas!D$1:D$999,0),10)</f>
        <v>802</v>
      </c>
    </row>
    <row r="522" spans="1:8" ht="14.25" customHeight="1">
      <c r="A522" s="2" t="str">
        <f>msheas!D295</f>
        <v>10603广西师范学院</v>
      </c>
      <c r="B522" s="3" t="s">
        <v>1455</v>
      </c>
      <c r="C522" s="4">
        <f>INDEX(msheas!$1:1509,MATCH(A522,msheas!D$1:D$999,0),5)</f>
        <v>0</v>
      </c>
      <c r="D522" s="4">
        <f>INDEX(msheas!$1:1509,MATCH(A522,msheas!D$1:D$999,0),6)</f>
        <v>0</v>
      </c>
      <c r="E522" s="4">
        <f>INDEX(msheas!$1:1509,MATCH(A522,msheas!D$1:D$999,0),7)</f>
        <v>0</v>
      </c>
      <c r="F522" s="4">
        <f>INDEX(msheas!$1:1509,MATCH(A522,msheas!D$1:D$999,0),8)</f>
        <v>443</v>
      </c>
      <c r="G522" s="4">
        <f>INDEX(msheas!$1:1509,MATCH(A522,msheas!D$1:D$999,0),9)</f>
        <v>285</v>
      </c>
      <c r="H522" s="5">
        <f>INDEX(msheas!$1:1509,MATCH(A522,msheas!D$1:D$999,0),10)</f>
        <v>158</v>
      </c>
    </row>
    <row r="523" spans="1:8" ht="14.25" customHeight="1">
      <c r="A523" s="2" t="str">
        <f>msheas!D296</f>
        <v>10607广西艺术学院</v>
      </c>
      <c r="B523" s="3" t="s">
        <v>1456</v>
      </c>
      <c r="C523" s="4">
        <f>INDEX(msheas!$1:1510,MATCH(A523,msheas!D$1:D$999,0),5)</f>
        <v>0</v>
      </c>
      <c r="D523" s="4">
        <f>INDEX(msheas!$1:1510,MATCH(A523,msheas!D$1:D$999,0),6)</f>
        <v>0</v>
      </c>
      <c r="E523" s="4">
        <f>INDEX(msheas!$1:1510,MATCH(A523,msheas!D$1:D$999,0),7)</f>
        <v>0</v>
      </c>
      <c r="F523" s="4">
        <f>INDEX(msheas!$1:1510,MATCH(A523,msheas!D$1:D$999,0),8)</f>
        <v>423</v>
      </c>
      <c r="G523" s="4">
        <f>INDEX(msheas!$1:1510,MATCH(A523,msheas!D$1:D$999,0),9)</f>
        <v>178</v>
      </c>
      <c r="H523" s="5">
        <f>INDEX(msheas!$1:1510,MATCH(A523,msheas!D$1:D$999,0),10)</f>
        <v>245</v>
      </c>
    </row>
    <row r="524" spans="1:8" ht="14.25" customHeight="1">
      <c r="A524" s="2" t="str">
        <f>msheas!D297</f>
        <v>10608广西民族大学</v>
      </c>
      <c r="B524" s="3" t="s">
        <v>1457</v>
      </c>
      <c r="C524" s="4">
        <f>INDEX(msheas!$1:1511,MATCH(A524,msheas!D$1:D$999,0),5)</f>
        <v>14</v>
      </c>
      <c r="D524" s="4">
        <f>INDEX(msheas!$1:1511,MATCH(A524,msheas!D$1:D$999,0),6)</f>
        <v>14</v>
      </c>
      <c r="E524" s="4">
        <f>INDEX(msheas!$1:1511,MATCH(A524,msheas!D$1:D$999,0),7)</f>
        <v>0</v>
      </c>
      <c r="F524" s="4">
        <f>INDEX(msheas!$1:1511,MATCH(A524,msheas!D$1:D$999,0),8)</f>
        <v>548</v>
      </c>
      <c r="G524" s="4">
        <f>INDEX(msheas!$1:1511,MATCH(A524,msheas!D$1:D$999,0),9)</f>
        <v>360</v>
      </c>
      <c r="H524" s="5">
        <f>INDEX(msheas!$1:1511,MATCH(A524,msheas!D$1:D$999,0),10)</f>
        <v>188</v>
      </c>
    </row>
    <row r="525" spans="1:8" ht="14.25" customHeight="1">
      <c r="A525" s="2" t="str">
        <f>msheas!D298</f>
        <v>11548广西财经学院</v>
      </c>
      <c r="B525" s="3" t="s">
        <v>1458</v>
      </c>
      <c r="C525" s="4">
        <f>INDEX(msheas!$1:1512,MATCH(A525,msheas!D$1:D$999,0),5)</f>
        <v>0</v>
      </c>
      <c r="D525" s="4">
        <f>INDEX(msheas!$1:1512,MATCH(A525,msheas!D$1:D$999,0),6)</f>
        <v>0</v>
      </c>
      <c r="E525" s="4">
        <f>INDEX(msheas!$1:1512,MATCH(A525,msheas!D$1:D$999,0),7)</f>
        <v>0</v>
      </c>
      <c r="F525" s="4">
        <f>INDEX(msheas!$1:1512,MATCH(A525,msheas!D$1:D$999,0),8)</f>
        <v>64</v>
      </c>
      <c r="G525" s="4">
        <f>INDEX(msheas!$1:1512,MATCH(A525,msheas!D$1:D$999,0),9)</f>
        <v>0</v>
      </c>
      <c r="H525" s="5">
        <f>INDEX(msheas!$1:1512,MATCH(A525,msheas!D$1:D$999,0),10)</f>
        <v>64</v>
      </c>
    </row>
    <row r="526" spans="2:8" ht="24.75" customHeight="1">
      <c r="B526" s="12" t="s">
        <v>1459</v>
      </c>
      <c r="C526" s="18">
        <f aca="true" t="shared" si="42" ref="C526:H526">SUM(C527:C530)</f>
        <v>59</v>
      </c>
      <c r="D526" s="18">
        <f t="shared" si="42"/>
        <v>59</v>
      </c>
      <c r="E526" s="18">
        <f t="shared" si="42"/>
        <v>0</v>
      </c>
      <c r="F526" s="18">
        <f t="shared" si="42"/>
        <v>1569</v>
      </c>
      <c r="G526" s="18">
        <f t="shared" si="42"/>
        <v>695</v>
      </c>
      <c r="H526" s="19">
        <f t="shared" si="42"/>
        <v>874</v>
      </c>
    </row>
    <row r="527" spans="1:8" ht="14.25" customHeight="1">
      <c r="A527" s="2" t="str">
        <f>msheas!D299</f>
        <v>10589海南大学</v>
      </c>
      <c r="B527" s="3" t="s">
        <v>1460</v>
      </c>
      <c r="C527" s="4">
        <f>INDEX(msheas!$1:1514,MATCH(A527,msheas!D$1:D$999,0),5)</f>
        <v>44</v>
      </c>
      <c r="D527" s="4">
        <f>INDEX(msheas!$1:1514,MATCH(A527,msheas!D$1:D$999,0),6)</f>
        <v>44</v>
      </c>
      <c r="E527" s="4">
        <f>INDEX(msheas!$1:1514,MATCH(A527,msheas!D$1:D$999,0),7)</f>
        <v>0</v>
      </c>
      <c r="F527" s="4">
        <f>INDEX(msheas!$1:1514,MATCH(A527,msheas!D$1:D$999,0),8)</f>
        <v>1177</v>
      </c>
      <c r="G527" s="4">
        <f>INDEX(msheas!$1:1514,MATCH(A527,msheas!D$1:D$999,0),9)</f>
        <v>544</v>
      </c>
      <c r="H527" s="5">
        <f>INDEX(msheas!$1:1514,MATCH(A527,msheas!D$1:D$999,0),10)</f>
        <v>633</v>
      </c>
    </row>
    <row r="528" spans="1:8" ht="14.25" customHeight="1">
      <c r="A528" s="2" t="str">
        <f>msheas!D300</f>
        <v>11100琼州学院</v>
      </c>
      <c r="B528" s="3" t="s">
        <v>1461</v>
      </c>
      <c r="C528" s="4">
        <f>INDEX(msheas!$1:1515,MATCH(A528,msheas!D$1:D$999,0),5)</f>
        <v>0</v>
      </c>
      <c r="D528" s="4">
        <f>INDEX(msheas!$1:1515,MATCH(A528,msheas!D$1:D$999,0),6)</f>
        <v>0</v>
      </c>
      <c r="E528" s="4">
        <f>INDEX(msheas!$1:1515,MATCH(A528,msheas!D$1:D$999,0),7)</f>
        <v>0</v>
      </c>
      <c r="F528" s="4">
        <f>INDEX(msheas!$1:1515,MATCH(A528,msheas!D$1:D$999,0),8)</f>
        <v>32</v>
      </c>
      <c r="G528" s="4">
        <f>INDEX(msheas!$1:1515,MATCH(A528,msheas!D$1:D$999,0),9)</f>
        <v>0</v>
      </c>
      <c r="H528" s="5">
        <f>INDEX(msheas!$1:1515,MATCH(A528,msheas!D$1:D$999,0),10)</f>
        <v>32</v>
      </c>
    </row>
    <row r="529" spans="1:8" ht="14.25" customHeight="1">
      <c r="A529" s="2" t="str">
        <f>msheas!D301</f>
        <v>11658海南师范大学</v>
      </c>
      <c r="B529" s="3" t="s">
        <v>1462</v>
      </c>
      <c r="C529" s="4">
        <f>INDEX(msheas!$1:1516,MATCH(A529,msheas!D$1:D$999,0),5)</f>
        <v>15</v>
      </c>
      <c r="D529" s="4">
        <f>INDEX(msheas!$1:1516,MATCH(A529,msheas!D$1:D$999,0),6)</f>
        <v>15</v>
      </c>
      <c r="E529" s="4">
        <f>INDEX(msheas!$1:1516,MATCH(A529,msheas!D$1:D$999,0),7)</f>
        <v>0</v>
      </c>
      <c r="F529" s="4">
        <f>INDEX(msheas!$1:1516,MATCH(A529,msheas!D$1:D$999,0),8)</f>
        <v>260</v>
      </c>
      <c r="G529" s="4">
        <f>INDEX(msheas!$1:1516,MATCH(A529,msheas!D$1:D$999,0),9)</f>
        <v>106</v>
      </c>
      <c r="H529" s="5">
        <f>INDEX(msheas!$1:1516,MATCH(A529,msheas!D$1:D$999,0),10)</f>
        <v>154</v>
      </c>
    </row>
    <row r="530" spans="1:8" ht="14.25" customHeight="1">
      <c r="A530" s="2" t="str">
        <f>msheas!D302</f>
        <v>11810海南医学院</v>
      </c>
      <c r="B530" s="3" t="s">
        <v>1463</v>
      </c>
      <c r="C530" s="4">
        <f>INDEX(msheas!$1:1517,MATCH(A530,msheas!D$1:D$999,0),5)</f>
        <v>0</v>
      </c>
      <c r="D530" s="4">
        <f>INDEX(msheas!$1:1517,MATCH(A530,msheas!D$1:D$999,0),6)</f>
        <v>0</v>
      </c>
      <c r="E530" s="4">
        <f>INDEX(msheas!$1:1517,MATCH(A530,msheas!D$1:D$999,0),7)</f>
        <v>0</v>
      </c>
      <c r="F530" s="4">
        <f>INDEX(msheas!$1:1517,MATCH(A530,msheas!D$1:D$999,0),8)</f>
        <v>100</v>
      </c>
      <c r="G530" s="4">
        <f>INDEX(msheas!$1:1517,MATCH(A530,msheas!D$1:D$999,0),9)</f>
        <v>45</v>
      </c>
      <c r="H530" s="5">
        <f>INDEX(msheas!$1:1517,MATCH(A530,msheas!D$1:D$999,0),10)</f>
        <v>55</v>
      </c>
    </row>
    <row r="531" spans="2:8" ht="24.75" customHeight="1">
      <c r="B531" s="12" t="s">
        <v>1464</v>
      </c>
      <c r="C531" s="18">
        <f aca="true" t="shared" si="43" ref="C531:H531">SUM(C532:C542)</f>
        <v>339</v>
      </c>
      <c r="D531" s="18">
        <f t="shared" si="43"/>
        <v>339</v>
      </c>
      <c r="E531" s="18">
        <f t="shared" si="43"/>
        <v>0</v>
      </c>
      <c r="F531" s="18">
        <f t="shared" si="43"/>
        <v>8071</v>
      </c>
      <c r="G531" s="18">
        <f t="shared" si="43"/>
        <v>4304</v>
      </c>
      <c r="H531" s="19">
        <f t="shared" si="43"/>
        <v>3767</v>
      </c>
    </row>
    <row r="532" spans="1:8" ht="14.25" customHeight="1">
      <c r="A532" s="2" t="str">
        <f>msheas!D303</f>
        <v>10617重庆邮电大学</v>
      </c>
      <c r="B532" s="3" t="s">
        <v>1465</v>
      </c>
      <c r="C532" s="4">
        <f>INDEX(msheas!$1:1519,MATCH(A532,msheas!D$1:D$999,0),5)</f>
        <v>10</v>
      </c>
      <c r="D532" s="4">
        <f>INDEX(msheas!$1:1519,MATCH(A532,msheas!D$1:D$999,0),6)</f>
        <v>10</v>
      </c>
      <c r="E532" s="4">
        <f>INDEX(msheas!$1:1519,MATCH(A532,msheas!D$1:D$999,0),7)</f>
        <v>0</v>
      </c>
      <c r="F532" s="4">
        <f>INDEX(msheas!$1:1519,MATCH(A532,msheas!D$1:D$999,0),8)</f>
        <v>1097</v>
      </c>
      <c r="G532" s="4">
        <f>INDEX(msheas!$1:1519,MATCH(A532,msheas!D$1:D$999,0),9)</f>
        <v>622</v>
      </c>
      <c r="H532" s="5">
        <f>INDEX(msheas!$1:1519,MATCH(A532,msheas!D$1:D$999,0),10)</f>
        <v>475</v>
      </c>
    </row>
    <row r="533" spans="1:8" ht="14.25" customHeight="1">
      <c r="A533" s="2" t="str">
        <f>msheas!D304</f>
        <v>10618重庆交通大学</v>
      </c>
      <c r="B533" s="3" t="s">
        <v>1466</v>
      </c>
      <c r="C533" s="4">
        <f>INDEX(msheas!$1:1520,MATCH(A533,msheas!D$1:D$999,0),5)</f>
        <v>34</v>
      </c>
      <c r="D533" s="4">
        <f>INDEX(msheas!$1:1520,MATCH(A533,msheas!D$1:D$999,0),6)</f>
        <v>34</v>
      </c>
      <c r="E533" s="4">
        <f>INDEX(msheas!$1:1520,MATCH(A533,msheas!D$1:D$999,0),7)</f>
        <v>0</v>
      </c>
      <c r="F533" s="4">
        <f>INDEX(msheas!$1:1520,MATCH(A533,msheas!D$1:D$999,0),8)</f>
        <v>969</v>
      </c>
      <c r="G533" s="4">
        <f>INDEX(msheas!$1:1520,MATCH(A533,msheas!D$1:D$999,0),9)</f>
        <v>487</v>
      </c>
      <c r="H533" s="5">
        <f>INDEX(msheas!$1:1520,MATCH(A533,msheas!D$1:D$999,0),10)</f>
        <v>482</v>
      </c>
    </row>
    <row r="534" spans="1:8" ht="14.25" customHeight="1">
      <c r="A534" s="2" t="str">
        <f>msheas!D305</f>
        <v>10631重庆医科大学</v>
      </c>
      <c r="B534" s="3" t="s">
        <v>1467</v>
      </c>
      <c r="C534" s="4">
        <f>INDEX(msheas!$1:1521,MATCH(A534,msheas!D$1:D$999,0),5)</f>
        <v>170</v>
      </c>
      <c r="D534" s="4">
        <f>INDEX(msheas!$1:1521,MATCH(A534,msheas!D$1:D$999,0),6)</f>
        <v>170</v>
      </c>
      <c r="E534" s="4">
        <f>INDEX(msheas!$1:1521,MATCH(A534,msheas!D$1:D$999,0),7)</f>
        <v>0</v>
      </c>
      <c r="F534" s="4">
        <f>INDEX(msheas!$1:1521,MATCH(A534,msheas!D$1:D$999,0),8)</f>
        <v>1329</v>
      </c>
      <c r="G534" s="4">
        <f>INDEX(msheas!$1:1521,MATCH(A534,msheas!D$1:D$999,0),9)</f>
        <v>747</v>
      </c>
      <c r="H534" s="5">
        <f>INDEX(msheas!$1:1521,MATCH(A534,msheas!D$1:D$999,0),10)</f>
        <v>582</v>
      </c>
    </row>
    <row r="535" spans="1:8" ht="14.25" customHeight="1">
      <c r="A535" s="2" t="str">
        <f>msheas!D306</f>
        <v>10637重庆师范大学</v>
      </c>
      <c r="B535" s="3" t="s">
        <v>1468</v>
      </c>
      <c r="C535" s="4">
        <f>INDEX(msheas!$1:1522,MATCH(A535,msheas!D$1:D$999,0),5)</f>
        <v>0</v>
      </c>
      <c r="D535" s="4">
        <f>INDEX(msheas!$1:1522,MATCH(A535,msheas!D$1:D$999,0),6)</f>
        <v>0</v>
      </c>
      <c r="E535" s="4">
        <f>INDEX(msheas!$1:1522,MATCH(A535,msheas!D$1:D$999,0),7)</f>
        <v>0</v>
      </c>
      <c r="F535" s="4">
        <f>INDEX(msheas!$1:1522,MATCH(A535,msheas!D$1:D$999,0),8)</f>
        <v>839</v>
      </c>
      <c r="G535" s="4">
        <f>INDEX(msheas!$1:1522,MATCH(A535,msheas!D$1:D$999,0),9)</f>
        <v>452</v>
      </c>
      <c r="H535" s="5">
        <f>INDEX(msheas!$1:1522,MATCH(A535,msheas!D$1:D$999,0),10)</f>
        <v>387</v>
      </c>
    </row>
    <row r="536" spans="1:8" ht="14.25" customHeight="1">
      <c r="A536" s="2" t="str">
        <f>msheas!D307</f>
        <v>10643重庆三峡学院</v>
      </c>
      <c r="B536" s="3" t="s">
        <v>1469</v>
      </c>
      <c r="C536" s="4">
        <f>INDEX(msheas!$1:1523,MATCH(A536,msheas!D$1:D$999,0),5)</f>
        <v>0</v>
      </c>
      <c r="D536" s="4">
        <f>INDEX(msheas!$1:1523,MATCH(A536,msheas!D$1:D$999,0),6)</f>
        <v>0</v>
      </c>
      <c r="E536" s="4">
        <f>INDEX(msheas!$1:1523,MATCH(A536,msheas!D$1:D$999,0),7)</f>
        <v>0</v>
      </c>
      <c r="F536" s="4">
        <f>INDEX(msheas!$1:1523,MATCH(A536,msheas!D$1:D$999,0),8)</f>
        <v>64</v>
      </c>
      <c r="G536" s="4">
        <f>INDEX(msheas!$1:1523,MATCH(A536,msheas!D$1:D$999,0),9)</f>
        <v>45</v>
      </c>
      <c r="H536" s="5">
        <f>INDEX(msheas!$1:1523,MATCH(A536,msheas!D$1:D$999,0),10)</f>
        <v>19</v>
      </c>
    </row>
    <row r="537" spans="1:8" ht="14.25" customHeight="1">
      <c r="A537" s="2" t="str">
        <f>msheas!D308</f>
        <v>10650四川外国语大学</v>
      </c>
      <c r="B537" s="3" t="s">
        <v>1470</v>
      </c>
      <c r="C537" s="4">
        <f>INDEX(msheas!$1:1524,MATCH(A537,msheas!D$1:D$999,0),5)</f>
        <v>5</v>
      </c>
      <c r="D537" s="4">
        <f>INDEX(msheas!$1:1524,MATCH(A537,msheas!D$1:D$999,0),6)</f>
        <v>5</v>
      </c>
      <c r="E537" s="4">
        <f>INDEX(msheas!$1:1524,MATCH(A537,msheas!D$1:D$999,0),7)</f>
        <v>0</v>
      </c>
      <c r="F537" s="4">
        <f>INDEX(msheas!$1:1524,MATCH(A537,msheas!D$1:D$999,0),8)</f>
        <v>563</v>
      </c>
      <c r="G537" s="4">
        <f>INDEX(msheas!$1:1524,MATCH(A537,msheas!D$1:D$999,0),9)</f>
        <v>323</v>
      </c>
      <c r="H537" s="5">
        <f>INDEX(msheas!$1:1524,MATCH(A537,msheas!D$1:D$999,0),10)</f>
        <v>240</v>
      </c>
    </row>
    <row r="538" spans="1:8" ht="14.25" customHeight="1">
      <c r="A538" s="2" t="str">
        <f>msheas!D309</f>
        <v>10652西南政法大学</v>
      </c>
      <c r="B538" s="3" t="s">
        <v>1471</v>
      </c>
      <c r="C538" s="4">
        <f>INDEX(msheas!$1:1525,MATCH(A538,msheas!D$1:D$999,0),5)</f>
        <v>115</v>
      </c>
      <c r="D538" s="4">
        <f>INDEX(msheas!$1:1525,MATCH(A538,msheas!D$1:D$999,0),6)</f>
        <v>115</v>
      </c>
      <c r="E538" s="4">
        <f>INDEX(msheas!$1:1525,MATCH(A538,msheas!D$1:D$999,0),7)</f>
        <v>0</v>
      </c>
      <c r="F538" s="4">
        <f>INDEX(msheas!$1:1525,MATCH(A538,msheas!D$1:D$999,0),8)</f>
        <v>1771</v>
      </c>
      <c r="G538" s="4">
        <f>INDEX(msheas!$1:1525,MATCH(A538,msheas!D$1:D$999,0),9)</f>
        <v>984</v>
      </c>
      <c r="H538" s="5">
        <f>INDEX(msheas!$1:1525,MATCH(A538,msheas!D$1:D$999,0),10)</f>
        <v>787</v>
      </c>
    </row>
    <row r="539" spans="1:8" ht="14.25" customHeight="1">
      <c r="A539" s="2" t="str">
        <f>msheas!D310</f>
        <v>10655四川美术学院</v>
      </c>
      <c r="B539" s="3" t="s">
        <v>1472</v>
      </c>
      <c r="C539" s="4">
        <f>INDEX(msheas!$1:1526,MATCH(A539,msheas!D$1:D$999,0),5)</f>
        <v>0</v>
      </c>
      <c r="D539" s="4">
        <f>INDEX(msheas!$1:1526,MATCH(A539,msheas!D$1:D$999,0),6)</f>
        <v>0</v>
      </c>
      <c r="E539" s="4">
        <f>INDEX(msheas!$1:1526,MATCH(A539,msheas!D$1:D$999,0),7)</f>
        <v>0</v>
      </c>
      <c r="F539" s="4">
        <f>INDEX(msheas!$1:1526,MATCH(A539,msheas!D$1:D$999,0),8)</f>
        <v>234</v>
      </c>
      <c r="G539" s="4">
        <f>INDEX(msheas!$1:1526,MATCH(A539,msheas!D$1:D$999,0),9)</f>
        <v>130</v>
      </c>
      <c r="H539" s="5">
        <f>INDEX(msheas!$1:1526,MATCH(A539,msheas!D$1:D$999,0),10)</f>
        <v>104</v>
      </c>
    </row>
    <row r="540" spans="1:8" ht="14.25" customHeight="1">
      <c r="A540" s="2" t="str">
        <f>msheas!D311</f>
        <v>11551重庆科技学院</v>
      </c>
      <c r="B540" s="3" t="s">
        <v>1473</v>
      </c>
      <c r="C540" s="4">
        <f>INDEX(msheas!$1:1527,MATCH(A540,msheas!D$1:D$999,0),5)</f>
        <v>0</v>
      </c>
      <c r="D540" s="4">
        <f>INDEX(msheas!$1:1527,MATCH(A540,msheas!D$1:D$999,0),6)</f>
        <v>0</v>
      </c>
      <c r="E540" s="4">
        <f>INDEX(msheas!$1:1527,MATCH(A540,msheas!D$1:D$999,0),7)</f>
        <v>0</v>
      </c>
      <c r="F540" s="4">
        <f>INDEX(msheas!$1:1527,MATCH(A540,msheas!D$1:D$999,0),8)</f>
        <v>101</v>
      </c>
      <c r="G540" s="4">
        <f>INDEX(msheas!$1:1527,MATCH(A540,msheas!D$1:D$999,0),9)</f>
        <v>0</v>
      </c>
      <c r="H540" s="5">
        <f>INDEX(msheas!$1:1527,MATCH(A540,msheas!D$1:D$999,0),10)</f>
        <v>101</v>
      </c>
    </row>
    <row r="541" spans="1:8" ht="14.25" customHeight="1">
      <c r="A541" s="2" t="str">
        <f>msheas!D312</f>
        <v>11660重庆理工大学</v>
      </c>
      <c r="B541" s="3" t="s">
        <v>1474</v>
      </c>
      <c r="C541" s="4">
        <f>INDEX(msheas!$1:1528,MATCH(A541,msheas!D$1:D$999,0),5)</f>
        <v>0</v>
      </c>
      <c r="D541" s="4">
        <f>INDEX(msheas!$1:1528,MATCH(A541,msheas!D$1:D$999,0),6)</f>
        <v>0</v>
      </c>
      <c r="E541" s="4">
        <f>INDEX(msheas!$1:1528,MATCH(A541,msheas!D$1:D$999,0),7)</f>
        <v>0</v>
      </c>
      <c r="F541" s="4">
        <f>INDEX(msheas!$1:1528,MATCH(A541,msheas!D$1:D$999,0),8)</f>
        <v>576</v>
      </c>
      <c r="G541" s="4">
        <f>INDEX(msheas!$1:1528,MATCH(A541,msheas!D$1:D$999,0),9)</f>
        <v>257</v>
      </c>
      <c r="H541" s="5">
        <f>INDEX(msheas!$1:1528,MATCH(A541,msheas!D$1:D$999,0),10)</f>
        <v>319</v>
      </c>
    </row>
    <row r="542" spans="1:8" ht="14.25" customHeight="1">
      <c r="A542" s="2" t="str">
        <f>msheas!D313</f>
        <v>11799重庆工商大学</v>
      </c>
      <c r="B542" s="3" t="s">
        <v>1475</v>
      </c>
      <c r="C542" s="4">
        <f>INDEX(msheas!$1:1529,MATCH(A542,msheas!D$1:D$999,0),5)</f>
        <v>5</v>
      </c>
      <c r="D542" s="4">
        <f>INDEX(msheas!$1:1529,MATCH(A542,msheas!D$1:D$999,0),6)</f>
        <v>5</v>
      </c>
      <c r="E542" s="4">
        <f>INDEX(msheas!$1:1529,MATCH(A542,msheas!D$1:D$999,0),7)</f>
        <v>0</v>
      </c>
      <c r="F542" s="4">
        <f>INDEX(msheas!$1:1529,MATCH(A542,msheas!D$1:D$999,0),8)</f>
        <v>528</v>
      </c>
      <c r="G542" s="4">
        <f>INDEX(msheas!$1:1529,MATCH(A542,msheas!D$1:D$999,0),9)</f>
        <v>257</v>
      </c>
      <c r="H542" s="5">
        <f>INDEX(msheas!$1:1529,MATCH(A542,msheas!D$1:D$999,0),10)</f>
        <v>271</v>
      </c>
    </row>
    <row r="543" spans="2:8" ht="24.75" customHeight="1">
      <c r="B543" s="12" t="s">
        <v>1476</v>
      </c>
      <c r="C543" s="18">
        <f aca="true" t="shared" si="44" ref="C543:H543">SUM(C544:C561)</f>
        <v>546</v>
      </c>
      <c r="D543" s="18">
        <f t="shared" si="44"/>
        <v>546</v>
      </c>
      <c r="E543" s="18">
        <f t="shared" si="44"/>
        <v>0</v>
      </c>
      <c r="F543" s="18">
        <f t="shared" si="44"/>
        <v>10228</v>
      </c>
      <c r="G543" s="18">
        <f t="shared" si="44"/>
        <v>5882</v>
      </c>
      <c r="H543" s="19">
        <f t="shared" si="44"/>
        <v>4346</v>
      </c>
    </row>
    <row r="544" spans="1:8" ht="14.25" customHeight="1">
      <c r="A544" s="2" t="str">
        <f>msheas!D314</f>
        <v>10615西南石油大学</v>
      </c>
      <c r="B544" s="3" t="s">
        <v>1477</v>
      </c>
      <c r="C544" s="4">
        <f>INDEX(msheas!$1:1531,MATCH(A544,msheas!D$1:D$999,0),5)</f>
        <v>137</v>
      </c>
      <c r="D544" s="4">
        <f>INDEX(msheas!$1:1531,MATCH(A544,msheas!D$1:D$999,0),6)</f>
        <v>137</v>
      </c>
      <c r="E544" s="4">
        <f>INDEX(msheas!$1:1531,MATCH(A544,msheas!D$1:D$999,0),7)</f>
        <v>0</v>
      </c>
      <c r="F544" s="4">
        <f>INDEX(msheas!$1:1531,MATCH(A544,msheas!D$1:D$999,0),8)</f>
        <v>1278</v>
      </c>
      <c r="G544" s="4">
        <f>INDEX(msheas!$1:1531,MATCH(A544,msheas!D$1:D$999,0),9)</f>
        <v>825</v>
      </c>
      <c r="H544" s="5">
        <f>INDEX(msheas!$1:1531,MATCH(A544,msheas!D$1:D$999,0),10)</f>
        <v>453</v>
      </c>
    </row>
    <row r="545" spans="1:8" ht="14.25" customHeight="1">
      <c r="A545" s="2" t="str">
        <f>msheas!D315</f>
        <v>10616成都理工大学</v>
      </c>
      <c r="B545" s="3" t="s">
        <v>1478</v>
      </c>
      <c r="C545" s="4">
        <f>INDEX(msheas!$1:1532,MATCH(A545,msheas!D$1:D$999,0),5)</f>
        <v>142</v>
      </c>
      <c r="D545" s="4">
        <f>INDEX(msheas!$1:1532,MATCH(A545,msheas!D$1:D$999,0),6)</f>
        <v>142</v>
      </c>
      <c r="E545" s="4">
        <f>INDEX(msheas!$1:1532,MATCH(A545,msheas!D$1:D$999,0),7)</f>
        <v>0</v>
      </c>
      <c r="F545" s="4">
        <f>INDEX(msheas!$1:1532,MATCH(A545,msheas!D$1:D$999,0),8)</f>
        <v>1302</v>
      </c>
      <c r="G545" s="4">
        <f>INDEX(msheas!$1:1532,MATCH(A545,msheas!D$1:D$999,0),9)</f>
        <v>830</v>
      </c>
      <c r="H545" s="5">
        <f>INDEX(msheas!$1:1532,MATCH(A545,msheas!D$1:D$999,0),10)</f>
        <v>472</v>
      </c>
    </row>
    <row r="546" spans="1:8" ht="14.25" customHeight="1">
      <c r="A546" s="2" t="str">
        <f>msheas!D198</f>
        <v>10619西南科技大学</v>
      </c>
      <c r="B546" s="3" t="s">
        <v>1479</v>
      </c>
      <c r="C546" s="4">
        <f>INDEX(msheas!$1:1533,MATCH(A546,msheas!D$1:D$999,0),5)</f>
        <v>14</v>
      </c>
      <c r="D546" s="4">
        <f>INDEX(msheas!$1:1533,MATCH(A546,msheas!D$1:D$999,0),6)</f>
        <v>14</v>
      </c>
      <c r="E546" s="4">
        <f>INDEX(msheas!$1:1533,MATCH(A546,msheas!D$1:D$999,0),7)</f>
        <v>0</v>
      </c>
      <c r="F546" s="4">
        <f>INDEX(msheas!$1:1533,MATCH(A546,msheas!D$1:D$999,0),8)</f>
        <v>911</v>
      </c>
      <c r="G546" s="4">
        <f>INDEX(msheas!$1:1533,MATCH(A546,msheas!D$1:D$999,0),9)</f>
        <v>491</v>
      </c>
      <c r="H546" s="5">
        <f>INDEX(msheas!$1:1533,MATCH(A546,msheas!D$1:D$999,0),10)</f>
        <v>420</v>
      </c>
    </row>
    <row r="547" spans="1:8" ht="14.25" customHeight="1">
      <c r="A547" s="2" t="str">
        <f>msheas!D149</f>
        <v>10621成都信息工程学院</v>
      </c>
      <c r="B547" s="3" t="s">
        <v>1480</v>
      </c>
      <c r="C547" s="4">
        <f>INDEX(msheas!$1:1534,MATCH(A547,msheas!D$1:D$999,0),5)</f>
        <v>0</v>
      </c>
      <c r="D547" s="4">
        <f>INDEX(msheas!$1:1534,MATCH(A547,msheas!D$1:D$999,0),6)</f>
        <v>0</v>
      </c>
      <c r="E547" s="4">
        <f>INDEX(msheas!$1:1534,MATCH(A547,msheas!D$1:D$999,0),7)</f>
        <v>0</v>
      </c>
      <c r="F547" s="4">
        <f>INDEX(msheas!$1:1534,MATCH(A547,msheas!D$1:D$999,0),8)</f>
        <v>321</v>
      </c>
      <c r="G547" s="4">
        <f>INDEX(msheas!$1:1534,MATCH(A547,msheas!D$1:D$999,0),9)</f>
        <v>203</v>
      </c>
      <c r="H547" s="5">
        <f>INDEX(msheas!$1:1534,MATCH(A547,msheas!D$1:D$999,0),10)</f>
        <v>118</v>
      </c>
    </row>
    <row r="548" spans="1:8" ht="14.25" customHeight="1">
      <c r="A548" s="2" t="str">
        <f>msheas!D150</f>
        <v>10622四川理工学院</v>
      </c>
      <c r="B548" s="3" t="s">
        <v>1481</v>
      </c>
      <c r="C548" s="4">
        <f>INDEX(msheas!$1:1535,MATCH(A548,msheas!D$1:D$999,0),5)</f>
        <v>0</v>
      </c>
      <c r="D548" s="4">
        <f>INDEX(msheas!$1:1535,MATCH(A548,msheas!D$1:D$999,0),6)</f>
        <v>0</v>
      </c>
      <c r="E548" s="4">
        <f>INDEX(msheas!$1:1535,MATCH(A548,msheas!D$1:D$999,0),7)</f>
        <v>0</v>
      </c>
      <c r="F548" s="4">
        <f>INDEX(msheas!$1:1535,MATCH(A548,msheas!D$1:D$999,0),8)</f>
        <v>130</v>
      </c>
      <c r="G548" s="4">
        <f>INDEX(msheas!$1:1535,MATCH(A548,msheas!D$1:D$999,0),9)</f>
        <v>66</v>
      </c>
      <c r="H548" s="5">
        <f>INDEX(msheas!$1:1535,MATCH(A548,msheas!D$1:D$999,0),10)</f>
        <v>64</v>
      </c>
    </row>
    <row r="549" spans="1:8" ht="14.25" customHeight="1">
      <c r="A549" s="2" t="str">
        <f>msheas!D151</f>
        <v>10623西华大学</v>
      </c>
      <c r="B549" s="3" t="s">
        <v>1482</v>
      </c>
      <c r="C549" s="4">
        <f>INDEX(msheas!$1:1536,MATCH(A549,msheas!D$1:D$999,0),5)</f>
        <v>0</v>
      </c>
      <c r="D549" s="4">
        <f>INDEX(msheas!$1:1536,MATCH(A549,msheas!D$1:D$999,0),6)</f>
        <v>0</v>
      </c>
      <c r="E549" s="4">
        <f>INDEX(msheas!$1:1536,MATCH(A549,msheas!D$1:D$999,0),7)</f>
        <v>0</v>
      </c>
      <c r="F549" s="4">
        <f>INDEX(msheas!$1:1536,MATCH(A549,msheas!D$1:D$999,0),8)</f>
        <v>602</v>
      </c>
      <c r="G549" s="4">
        <f>INDEX(msheas!$1:1536,MATCH(A549,msheas!D$1:D$999,0),9)</f>
        <v>356</v>
      </c>
      <c r="H549" s="5">
        <f>INDEX(msheas!$1:1536,MATCH(A549,msheas!D$1:D$999,0),10)</f>
        <v>246</v>
      </c>
    </row>
    <row r="550" spans="1:8" ht="14.25" customHeight="1">
      <c r="A550" s="2" t="str">
        <f>msheas!D152</f>
        <v>10626四川农业大学</v>
      </c>
      <c r="B550" s="3" t="s">
        <v>1483</v>
      </c>
      <c r="C550" s="4">
        <f>INDEX(msheas!$1:1537,MATCH(A550,msheas!D$1:D$999,0),5)</f>
        <v>129</v>
      </c>
      <c r="D550" s="4">
        <f>INDEX(msheas!$1:1537,MATCH(A550,msheas!D$1:D$999,0),6)</f>
        <v>129</v>
      </c>
      <c r="E550" s="4">
        <f>INDEX(msheas!$1:1537,MATCH(A550,msheas!D$1:D$999,0),7)</f>
        <v>0</v>
      </c>
      <c r="F550" s="4">
        <f>INDEX(msheas!$1:1537,MATCH(A550,msheas!D$1:D$999,0),8)</f>
        <v>1199</v>
      </c>
      <c r="G550" s="4">
        <f>INDEX(msheas!$1:1537,MATCH(A550,msheas!D$1:D$999,0),9)</f>
        <v>747</v>
      </c>
      <c r="H550" s="5">
        <f>INDEX(msheas!$1:1537,MATCH(A550,msheas!D$1:D$999,0),10)</f>
        <v>452</v>
      </c>
    </row>
    <row r="551" spans="1:8" ht="14.25" customHeight="1">
      <c r="A551" s="2" t="str">
        <f>msheas!D153</f>
        <v>10632泸州医学院</v>
      </c>
      <c r="B551" s="3" t="s">
        <v>1484</v>
      </c>
      <c r="C551" s="4">
        <f>INDEX(msheas!$1:1538,MATCH(A551,msheas!D$1:D$999,0),5)</f>
        <v>0</v>
      </c>
      <c r="D551" s="4">
        <f>INDEX(msheas!$1:1538,MATCH(A551,msheas!D$1:D$999,0),6)</f>
        <v>0</v>
      </c>
      <c r="E551" s="4">
        <f>INDEX(msheas!$1:1538,MATCH(A551,msheas!D$1:D$999,0),7)</f>
        <v>0</v>
      </c>
      <c r="F551" s="4">
        <f>INDEX(msheas!$1:1538,MATCH(A551,msheas!D$1:D$999,0),8)</f>
        <v>550</v>
      </c>
      <c r="G551" s="4">
        <f>INDEX(msheas!$1:1538,MATCH(A551,msheas!D$1:D$999,0),9)</f>
        <v>160</v>
      </c>
      <c r="H551" s="5">
        <f>INDEX(msheas!$1:1538,MATCH(A551,msheas!D$1:D$999,0),10)</f>
        <v>390</v>
      </c>
    </row>
    <row r="552" spans="1:8" ht="14.25" customHeight="1">
      <c r="A552" s="2" t="str">
        <f>msheas!D154</f>
        <v>10633成都中医药大学</v>
      </c>
      <c r="B552" s="3" t="s">
        <v>1485</v>
      </c>
      <c r="C552" s="4">
        <f>INDEX(msheas!$1:1539,MATCH(A552,msheas!D$1:D$999,0),5)</f>
        <v>94</v>
      </c>
      <c r="D552" s="4">
        <f>INDEX(msheas!$1:1539,MATCH(A552,msheas!D$1:D$999,0),6)</f>
        <v>94</v>
      </c>
      <c r="E552" s="4">
        <f>INDEX(msheas!$1:1539,MATCH(A552,msheas!D$1:D$999,0),7)</f>
        <v>0</v>
      </c>
      <c r="F552" s="4">
        <f>INDEX(msheas!$1:1539,MATCH(A552,msheas!D$1:D$999,0),8)</f>
        <v>675</v>
      </c>
      <c r="G552" s="4">
        <f>INDEX(msheas!$1:1539,MATCH(A552,msheas!D$1:D$999,0),9)</f>
        <v>430</v>
      </c>
      <c r="H552" s="5">
        <f>INDEX(msheas!$1:1539,MATCH(A552,msheas!D$1:D$999,0),10)</f>
        <v>245</v>
      </c>
    </row>
    <row r="553" spans="1:8" ht="14.25" customHeight="1">
      <c r="A553" s="2" t="str">
        <f>msheas!D155</f>
        <v>10634川北医学院</v>
      </c>
      <c r="B553" s="3" t="s">
        <v>1486</v>
      </c>
      <c r="C553" s="4">
        <f>INDEX(msheas!$1:1540,MATCH(A553,msheas!D$1:D$999,0),5)</f>
        <v>0</v>
      </c>
      <c r="D553" s="4">
        <f>INDEX(msheas!$1:1540,MATCH(A553,msheas!D$1:D$999,0),6)</f>
        <v>0</v>
      </c>
      <c r="E553" s="4">
        <f>INDEX(msheas!$1:1540,MATCH(A553,msheas!D$1:D$999,0),7)</f>
        <v>0</v>
      </c>
      <c r="F553" s="4">
        <f>INDEX(msheas!$1:1540,MATCH(A553,msheas!D$1:D$999,0),8)</f>
        <v>207</v>
      </c>
      <c r="G553" s="4">
        <f>INDEX(msheas!$1:1540,MATCH(A553,msheas!D$1:D$999,0),9)</f>
        <v>75</v>
      </c>
      <c r="H553" s="5">
        <f>INDEX(msheas!$1:1540,MATCH(A553,msheas!D$1:D$999,0),10)</f>
        <v>132</v>
      </c>
    </row>
    <row r="554" spans="1:8" ht="14.25" customHeight="1">
      <c r="A554" s="2" t="str">
        <f>msheas!D156</f>
        <v>10636四川师范大学</v>
      </c>
      <c r="B554" s="3" t="s">
        <v>1487</v>
      </c>
      <c r="C554" s="4">
        <f>INDEX(msheas!$1:1541,MATCH(A554,msheas!D$1:D$999,0),5)</f>
        <v>23</v>
      </c>
      <c r="D554" s="4">
        <f>INDEX(msheas!$1:1541,MATCH(A554,msheas!D$1:D$999,0),6)</f>
        <v>23</v>
      </c>
      <c r="E554" s="4">
        <f>INDEX(msheas!$1:1541,MATCH(A554,msheas!D$1:D$999,0),7)</f>
        <v>0</v>
      </c>
      <c r="F554" s="4">
        <f>INDEX(msheas!$1:1541,MATCH(A554,msheas!D$1:D$999,0),8)</f>
        <v>1294</v>
      </c>
      <c r="G554" s="4">
        <f>INDEX(msheas!$1:1541,MATCH(A554,msheas!D$1:D$999,0),9)</f>
        <v>800</v>
      </c>
      <c r="H554" s="5">
        <f>INDEX(msheas!$1:1541,MATCH(A554,msheas!D$1:D$999,0),10)</f>
        <v>494</v>
      </c>
    </row>
    <row r="555" spans="1:8" ht="14.25" customHeight="1">
      <c r="A555" s="2" t="str">
        <f>msheas!D157</f>
        <v>10638西华师范大学</v>
      </c>
      <c r="B555" s="3" t="s">
        <v>1488</v>
      </c>
      <c r="C555" s="4">
        <f>INDEX(msheas!$1:1542,MATCH(A555,msheas!D$1:D$999,0),5)</f>
        <v>0</v>
      </c>
      <c r="D555" s="4">
        <f>INDEX(msheas!$1:1542,MATCH(A555,msheas!D$1:D$999,0),6)</f>
        <v>0</v>
      </c>
      <c r="E555" s="4">
        <f>INDEX(msheas!$1:1542,MATCH(A555,msheas!D$1:D$999,0),7)</f>
        <v>0</v>
      </c>
      <c r="F555" s="4">
        <f>INDEX(msheas!$1:1542,MATCH(A555,msheas!D$1:D$999,0),8)</f>
        <v>986</v>
      </c>
      <c r="G555" s="4">
        <f>INDEX(msheas!$1:1542,MATCH(A555,msheas!D$1:D$999,0),9)</f>
        <v>540</v>
      </c>
      <c r="H555" s="5">
        <f>INDEX(msheas!$1:1542,MATCH(A555,msheas!D$1:D$999,0),10)</f>
        <v>446</v>
      </c>
    </row>
    <row r="556" spans="1:8" ht="14.25" customHeight="1">
      <c r="A556" s="2" t="str">
        <f>msheas!D158</f>
        <v>10639绵阳师范学院</v>
      </c>
      <c r="B556" s="3" t="s">
        <v>1489</v>
      </c>
      <c r="C556" s="4">
        <f>INDEX(msheas!$1:1543,MATCH(A556,msheas!D$1:D$999,0),5)</f>
        <v>0</v>
      </c>
      <c r="D556" s="4">
        <f>INDEX(msheas!$1:1543,MATCH(A556,msheas!D$1:D$999,0),6)</f>
        <v>0</v>
      </c>
      <c r="E556" s="4">
        <f>INDEX(msheas!$1:1543,MATCH(A556,msheas!D$1:D$999,0),7)</f>
        <v>0</v>
      </c>
      <c r="F556" s="4">
        <f>INDEX(msheas!$1:1543,MATCH(A556,msheas!D$1:D$999,0),8)</f>
        <v>13</v>
      </c>
      <c r="G556" s="4">
        <f>INDEX(msheas!$1:1543,MATCH(A556,msheas!D$1:D$999,0),9)</f>
        <v>0</v>
      </c>
      <c r="H556" s="5">
        <f>INDEX(msheas!$1:1543,MATCH(A556,msheas!D$1:D$999,0),10)</f>
        <v>13</v>
      </c>
    </row>
    <row r="557" spans="1:8" ht="14.25" customHeight="1">
      <c r="A557" s="2" t="str">
        <f>msheas!D159</f>
        <v>10653成都体育学院</v>
      </c>
      <c r="B557" s="3" t="s">
        <v>1490</v>
      </c>
      <c r="C557" s="4">
        <f>INDEX(msheas!$1:1544,MATCH(A557,msheas!D$1:D$999,0),5)</f>
        <v>7</v>
      </c>
      <c r="D557" s="4">
        <f>INDEX(msheas!$1:1544,MATCH(A557,msheas!D$1:D$999,0),6)</f>
        <v>7</v>
      </c>
      <c r="E557" s="4">
        <f>INDEX(msheas!$1:1544,MATCH(A557,msheas!D$1:D$999,0),7)</f>
        <v>0</v>
      </c>
      <c r="F557" s="4">
        <f>INDEX(msheas!$1:1544,MATCH(A557,msheas!D$1:D$999,0),8)</f>
        <v>410</v>
      </c>
      <c r="G557" s="4">
        <f>INDEX(msheas!$1:1544,MATCH(A557,msheas!D$1:D$999,0),9)</f>
        <v>246</v>
      </c>
      <c r="H557" s="5">
        <f>INDEX(msheas!$1:1544,MATCH(A557,msheas!D$1:D$999,0),10)</f>
        <v>164</v>
      </c>
    </row>
    <row r="558" spans="1:8" ht="14.25" customHeight="1">
      <c r="A558" s="2" t="str">
        <f>msheas!D160</f>
        <v>10654四川音乐学院</v>
      </c>
      <c r="B558" s="3" t="s">
        <v>1491</v>
      </c>
      <c r="C558" s="4">
        <f>INDEX(msheas!$1:1545,MATCH(A558,msheas!D$1:D$999,0),5)</f>
        <v>0</v>
      </c>
      <c r="D558" s="4">
        <f>INDEX(msheas!$1:1545,MATCH(A558,msheas!D$1:D$999,0),6)</f>
        <v>0</v>
      </c>
      <c r="E558" s="4">
        <f>INDEX(msheas!$1:1545,MATCH(A558,msheas!D$1:D$999,0),7)</f>
        <v>0</v>
      </c>
      <c r="F558" s="4">
        <f>INDEX(msheas!$1:1545,MATCH(A558,msheas!D$1:D$999,0),8)</f>
        <v>190</v>
      </c>
      <c r="G558" s="4">
        <f>INDEX(msheas!$1:1545,MATCH(A558,msheas!D$1:D$999,0),9)</f>
        <v>73</v>
      </c>
      <c r="H558" s="5">
        <f>INDEX(msheas!$1:1545,MATCH(A558,msheas!D$1:D$999,0),10)</f>
        <v>117</v>
      </c>
    </row>
    <row r="559" spans="1:8" ht="14.25" customHeight="1">
      <c r="A559" s="2" t="str">
        <f>msheas!D570</f>
        <v>11079成都学院</v>
      </c>
      <c r="B559" s="3" t="s">
        <v>1492</v>
      </c>
      <c r="C559" s="4">
        <f>INDEX(msheas!$1:1546,MATCH(A559,msheas!D$1:D$999,0),5)</f>
        <v>0</v>
      </c>
      <c r="D559" s="4">
        <f>INDEX(msheas!$1:1546,MATCH(A559,msheas!D$1:D$999,0),6)</f>
        <v>0</v>
      </c>
      <c r="E559" s="4">
        <f>INDEX(msheas!$1:1546,MATCH(A559,msheas!D$1:D$999,0),7)</f>
        <v>0</v>
      </c>
      <c r="F559" s="4">
        <f>INDEX(msheas!$1:1546,MATCH(A559,msheas!D$1:D$999,0),8)</f>
        <v>70</v>
      </c>
      <c r="G559" s="4">
        <f>INDEX(msheas!$1:1546,MATCH(A559,msheas!D$1:D$999,0),9)</f>
        <v>25</v>
      </c>
      <c r="H559" s="5">
        <f>INDEX(msheas!$1:1546,MATCH(A559,msheas!D$1:D$999,0),10)</f>
        <v>45</v>
      </c>
    </row>
    <row r="560" spans="1:8" ht="14.25" customHeight="1">
      <c r="A560" s="2" t="str">
        <f>msheas!D161</f>
        <v>12212四川警察学院</v>
      </c>
      <c r="B560" s="3" t="s">
        <v>1493</v>
      </c>
      <c r="C560" s="4">
        <f>INDEX(msheas!$1:1547,MATCH(A560,msheas!D$1:D$999,0),5)</f>
        <v>0</v>
      </c>
      <c r="D560" s="4">
        <f>INDEX(msheas!$1:1547,MATCH(A560,msheas!D$1:D$999,0),6)</f>
        <v>0</v>
      </c>
      <c r="E560" s="4">
        <f>INDEX(msheas!$1:1547,MATCH(A560,msheas!D$1:D$999,0),7)</f>
        <v>0</v>
      </c>
      <c r="F560" s="4">
        <f>INDEX(msheas!$1:1547,MATCH(A560,msheas!D$1:D$999,0),8)</f>
        <v>8</v>
      </c>
      <c r="G560" s="4">
        <f>INDEX(msheas!$1:1547,MATCH(A560,msheas!D$1:D$999,0),9)</f>
        <v>0</v>
      </c>
      <c r="H560" s="5">
        <f>INDEX(msheas!$1:1547,MATCH(A560,msheas!D$1:D$999,0),10)</f>
        <v>8</v>
      </c>
    </row>
    <row r="561" spans="1:8" ht="14.25" customHeight="1">
      <c r="A561" s="2" t="str">
        <f>msheas!D162</f>
        <v>13705成都医学院</v>
      </c>
      <c r="B561" s="15" t="s">
        <v>1494</v>
      </c>
      <c r="C561" s="16">
        <f>INDEX(msheas!$1:1548,MATCH(A561,msheas!D$1:D$999,0),5)</f>
        <v>0</v>
      </c>
      <c r="D561" s="16">
        <f>INDEX(msheas!$1:1548,MATCH(A561,msheas!D$1:D$999,0),6)</f>
        <v>0</v>
      </c>
      <c r="E561" s="16">
        <f>INDEX(msheas!$1:1548,MATCH(A561,msheas!D$1:D$999,0),7)</f>
        <v>0</v>
      </c>
      <c r="F561" s="16">
        <f>INDEX(msheas!$1:1548,MATCH(A561,msheas!D$1:D$999,0),8)</f>
        <v>82</v>
      </c>
      <c r="G561" s="16">
        <f>INDEX(msheas!$1:1548,MATCH(A561,msheas!D$1:D$999,0),9)</f>
        <v>15</v>
      </c>
      <c r="H561" s="17">
        <f>INDEX(msheas!$1:1548,MATCH(A561,msheas!D$1:D$999,0),10)</f>
        <v>67</v>
      </c>
    </row>
    <row r="562" spans="2:8" ht="24.75" customHeight="1">
      <c r="B562" s="12" t="s">
        <v>1495</v>
      </c>
      <c r="C562" s="18">
        <f aca="true" t="shared" si="45" ref="C562:H562">SUM(C563:C570)</f>
        <v>138</v>
      </c>
      <c r="D562" s="18">
        <f t="shared" si="45"/>
        <v>138</v>
      </c>
      <c r="E562" s="18">
        <f t="shared" si="45"/>
        <v>0</v>
      </c>
      <c r="F562" s="18">
        <f t="shared" si="45"/>
        <v>5519</v>
      </c>
      <c r="G562" s="18">
        <f t="shared" si="45"/>
        <v>2829</v>
      </c>
      <c r="H562" s="19">
        <f t="shared" si="45"/>
        <v>2690</v>
      </c>
    </row>
    <row r="563" spans="1:8" ht="14.25" customHeight="1">
      <c r="A563" s="2" t="str">
        <f>msheas!D163</f>
        <v>10657贵州大学</v>
      </c>
      <c r="B563" s="3" t="s">
        <v>1496</v>
      </c>
      <c r="C563" s="4">
        <f>INDEX(msheas!$1:1550,MATCH(A563,msheas!D$1:D$999,0),5)</f>
        <v>91</v>
      </c>
      <c r="D563" s="4">
        <f>INDEX(msheas!$1:1550,MATCH(A563,msheas!D$1:D$999,0),6)</f>
        <v>91</v>
      </c>
      <c r="E563" s="4">
        <f>INDEX(msheas!$1:1550,MATCH(A563,msheas!D$1:D$999,0),7)</f>
        <v>0</v>
      </c>
      <c r="F563" s="4">
        <f>INDEX(msheas!$1:1550,MATCH(A563,msheas!D$1:D$999,0),8)</f>
        <v>2452</v>
      </c>
      <c r="G563" s="4">
        <f>INDEX(msheas!$1:1550,MATCH(A563,msheas!D$1:D$999,0),9)</f>
        <v>1380</v>
      </c>
      <c r="H563" s="5">
        <f>INDEX(msheas!$1:1550,MATCH(A563,msheas!D$1:D$999,0),10)</f>
        <v>1072</v>
      </c>
    </row>
    <row r="564" spans="1:8" ht="14.25" customHeight="1">
      <c r="A564" s="2" t="str">
        <f>msheas!D164</f>
        <v>10660贵阳医学院</v>
      </c>
      <c r="B564" s="3" t="s">
        <v>1497</v>
      </c>
      <c r="C564" s="4">
        <f>INDEX(msheas!$1:1551,MATCH(A564,msheas!D$1:D$999,0),5)</f>
        <v>25</v>
      </c>
      <c r="D564" s="4">
        <f>INDEX(msheas!$1:1551,MATCH(A564,msheas!D$1:D$999,0),6)</f>
        <v>25</v>
      </c>
      <c r="E564" s="4">
        <f>INDEX(msheas!$1:1551,MATCH(A564,msheas!D$1:D$999,0),7)</f>
        <v>0</v>
      </c>
      <c r="F564" s="4">
        <f>INDEX(msheas!$1:1551,MATCH(A564,msheas!D$1:D$999,0),8)</f>
        <v>608</v>
      </c>
      <c r="G564" s="4">
        <f>INDEX(msheas!$1:1551,MATCH(A564,msheas!D$1:D$999,0),9)</f>
        <v>281</v>
      </c>
      <c r="H564" s="5">
        <f>INDEX(msheas!$1:1551,MATCH(A564,msheas!D$1:D$999,0),10)</f>
        <v>327</v>
      </c>
    </row>
    <row r="565" spans="1:8" ht="14.25" customHeight="1">
      <c r="A565" s="2" t="str">
        <f>msheas!D165</f>
        <v>10661遵义医学院</v>
      </c>
      <c r="B565" s="3" t="s">
        <v>1498</v>
      </c>
      <c r="C565" s="4">
        <f>INDEX(msheas!$1:1552,MATCH(A565,msheas!D$1:D$999,0),5)</f>
        <v>0</v>
      </c>
      <c r="D565" s="4">
        <f>INDEX(msheas!$1:1552,MATCH(A565,msheas!D$1:D$999,0),6)</f>
        <v>0</v>
      </c>
      <c r="E565" s="4">
        <f>INDEX(msheas!$1:1552,MATCH(A565,msheas!D$1:D$999,0),7)</f>
        <v>0</v>
      </c>
      <c r="F565" s="4">
        <f>INDEX(msheas!$1:1552,MATCH(A565,msheas!D$1:D$999,0),8)</f>
        <v>582</v>
      </c>
      <c r="G565" s="4">
        <f>INDEX(msheas!$1:1552,MATCH(A565,msheas!D$1:D$999,0),9)</f>
        <v>221</v>
      </c>
      <c r="H565" s="5">
        <f>INDEX(msheas!$1:1552,MATCH(A565,msheas!D$1:D$999,0),10)</f>
        <v>361</v>
      </c>
    </row>
    <row r="566" spans="1:8" ht="14.25" customHeight="1">
      <c r="A566" s="2" t="str">
        <f>msheas!D166</f>
        <v>10662贵阳中医学院</v>
      </c>
      <c r="B566" s="3" t="s">
        <v>1499</v>
      </c>
      <c r="C566" s="4">
        <f>INDEX(msheas!$1:1553,MATCH(A566,msheas!D$1:D$999,0),5)</f>
        <v>0</v>
      </c>
      <c r="D566" s="4">
        <f>INDEX(msheas!$1:1553,MATCH(A566,msheas!D$1:D$999,0),6)</f>
        <v>0</v>
      </c>
      <c r="E566" s="4">
        <f>INDEX(msheas!$1:1553,MATCH(A566,msheas!D$1:D$999,0),7)</f>
        <v>0</v>
      </c>
      <c r="F566" s="4">
        <f>INDEX(msheas!$1:1553,MATCH(A566,msheas!D$1:D$999,0),8)</f>
        <v>269</v>
      </c>
      <c r="G566" s="4">
        <f>INDEX(msheas!$1:1553,MATCH(A566,msheas!D$1:D$999,0),9)</f>
        <v>98</v>
      </c>
      <c r="H566" s="5">
        <f>INDEX(msheas!$1:1553,MATCH(A566,msheas!D$1:D$999,0),10)</f>
        <v>171</v>
      </c>
    </row>
    <row r="567" spans="1:8" ht="14.25" customHeight="1">
      <c r="A567" s="2" t="str">
        <f>msheas!D167</f>
        <v>10663贵州师范大学</v>
      </c>
      <c r="B567" s="3" t="s">
        <v>1500</v>
      </c>
      <c r="C567" s="4">
        <f>INDEX(msheas!$1:1554,MATCH(A567,msheas!D$1:D$999,0),5)</f>
        <v>18</v>
      </c>
      <c r="D567" s="4">
        <f>INDEX(msheas!$1:1554,MATCH(A567,msheas!D$1:D$999,0),6)</f>
        <v>18</v>
      </c>
      <c r="E567" s="4">
        <f>INDEX(msheas!$1:1554,MATCH(A567,msheas!D$1:D$999,0),7)</f>
        <v>0</v>
      </c>
      <c r="F567" s="4">
        <f>INDEX(msheas!$1:1554,MATCH(A567,msheas!D$1:D$999,0),8)</f>
        <v>854</v>
      </c>
      <c r="G567" s="4">
        <f>INDEX(msheas!$1:1554,MATCH(A567,msheas!D$1:D$999,0),9)</f>
        <v>509</v>
      </c>
      <c r="H567" s="5">
        <f>INDEX(msheas!$1:1554,MATCH(A567,msheas!D$1:D$999,0),10)</f>
        <v>345</v>
      </c>
    </row>
    <row r="568" spans="1:8" ht="14.25" customHeight="1">
      <c r="A568" s="2" t="str">
        <f>msheas!D567</f>
        <v>10670黔南民族师范学院</v>
      </c>
      <c r="B568" s="3" t="s">
        <v>1501</v>
      </c>
      <c r="C568" s="4">
        <f>INDEX(msheas!$1:1555,MATCH(A568,msheas!D$1:D$999,0),5)</f>
        <v>0</v>
      </c>
      <c r="D568" s="4">
        <f>INDEX(msheas!$1:1555,MATCH(A568,msheas!D$1:D$999,0),6)</f>
        <v>0</v>
      </c>
      <c r="E568" s="4">
        <f>INDEX(msheas!$1:1555,MATCH(A568,msheas!D$1:D$999,0),7)</f>
        <v>0</v>
      </c>
      <c r="F568" s="4">
        <f>INDEX(msheas!$1:1555,MATCH(A568,msheas!D$1:D$999,0),8)</f>
        <v>50</v>
      </c>
      <c r="G568" s="4">
        <f>INDEX(msheas!$1:1555,MATCH(A568,msheas!D$1:D$999,0),9)</f>
        <v>0</v>
      </c>
      <c r="H568" s="5">
        <f>INDEX(msheas!$1:1555,MATCH(A568,msheas!D$1:D$999,0),10)</f>
        <v>50</v>
      </c>
    </row>
    <row r="569" spans="1:8" ht="14.25" customHeight="1">
      <c r="A569" s="2" t="str">
        <f>msheas!D168</f>
        <v>10671贵州财经大学</v>
      </c>
      <c r="B569" s="3" t="s">
        <v>1502</v>
      </c>
      <c r="C569" s="4">
        <f>INDEX(msheas!$1:1556,MATCH(A569,msheas!D$1:D$999,0),5)</f>
        <v>0</v>
      </c>
      <c r="D569" s="4">
        <f>INDEX(msheas!$1:1556,MATCH(A569,msheas!D$1:D$999,0),6)</f>
        <v>0</v>
      </c>
      <c r="E569" s="4">
        <f>INDEX(msheas!$1:1556,MATCH(A569,msheas!D$1:D$999,0),7)</f>
        <v>0</v>
      </c>
      <c r="F569" s="4">
        <f>INDEX(msheas!$1:1556,MATCH(A569,msheas!D$1:D$999,0),8)</f>
        <v>445</v>
      </c>
      <c r="G569" s="4">
        <f>INDEX(msheas!$1:1556,MATCH(A569,msheas!D$1:D$999,0),9)</f>
        <v>200</v>
      </c>
      <c r="H569" s="5">
        <f>INDEX(msheas!$1:1556,MATCH(A569,msheas!D$1:D$999,0),10)</f>
        <v>245</v>
      </c>
    </row>
    <row r="570" spans="1:8" ht="14.25" customHeight="1">
      <c r="A570" s="2" t="str">
        <f>msheas!D169</f>
        <v>10672贵州民族大学</v>
      </c>
      <c r="B570" s="3" t="s">
        <v>1503</v>
      </c>
      <c r="C570" s="4">
        <f>INDEX(msheas!$1:1557,MATCH(A570,msheas!D$1:D$999,0),5)</f>
        <v>4</v>
      </c>
      <c r="D570" s="4">
        <f>INDEX(msheas!$1:1557,MATCH(A570,msheas!D$1:D$999,0),6)</f>
        <v>4</v>
      </c>
      <c r="E570" s="4">
        <f>INDEX(msheas!$1:1557,MATCH(A570,msheas!D$1:D$999,0),7)</f>
        <v>0</v>
      </c>
      <c r="F570" s="4">
        <f>INDEX(msheas!$1:1557,MATCH(A570,msheas!D$1:D$999,0),8)</f>
        <v>259</v>
      </c>
      <c r="G570" s="4">
        <f>INDEX(msheas!$1:1557,MATCH(A570,msheas!D$1:D$999,0),9)</f>
        <v>140</v>
      </c>
      <c r="H570" s="5">
        <f>INDEX(msheas!$1:1557,MATCH(A570,msheas!D$1:D$999,0),10)</f>
        <v>119</v>
      </c>
    </row>
    <row r="571" spans="2:8" ht="24.75" customHeight="1">
      <c r="B571" s="12" t="s">
        <v>1504</v>
      </c>
      <c r="C571" s="18">
        <f aca="true" t="shared" si="46" ref="C571:H571">SUM(C572:C583)</f>
        <v>500</v>
      </c>
      <c r="D571" s="18">
        <f t="shared" si="46"/>
        <v>500</v>
      </c>
      <c r="E571" s="18">
        <f t="shared" si="46"/>
        <v>0</v>
      </c>
      <c r="F571" s="18">
        <f t="shared" si="46"/>
        <v>10625</v>
      </c>
      <c r="G571" s="18">
        <f t="shared" si="46"/>
        <v>5664</v>
      </c>
      <c r="H571" s="19">
        <f t="shared" si="46"/>
        <v>4961</v>
      </c>
    </row>
    <row r="572" spans="1:8" ht="14.25" customHeight="1">
      <c r="A572" s="2" t="str">
        <f>msheas!D170</f>
        <v>10673云南大学</v>
      </c>
      <c r="B572" s="3" t="s">
        <v>1505</v>
      </c>
      <c r="C572" s="4">
        <f>INDEX(msheas!$1:1559,MATCH(A572,msheas!D$1:D$999,0),5)</f>
        <v>208</v>
      </c>
      <c r="D572" s="4">
        <f>INDEX(msheas!$1:1559,MATCH(A572,msheas!D$1:D$999,0),6)</f>
        <v>208</v>
      </c>
      <c r="E572" s="4">
        <f>INDEX(msheas!$1:1559,MATCH(A572,msheas!D$1:D$999,0),7)</f>
        <v>0</v>
      </c>
      <c r="F572" s="4">
        <f>INDEX(msheas!$1:1559,MATCH(A572,msheas!D$1:D$999,0),8)</f>
        <v>2604</v>
      </c>
      <c r="G572" s="4">
        <f>INDEX(msheas!$1:1559,MATCH(A572,msheas!D$1:D$999,0),9)</f>
        <v>1392</v>
      </c>
      <c r="H572" s="5">
        <f>INDEX(msheas!$1:1559,MATCH(A572,msheas!D$1:D$999,0),10)</f>
        <v>1212</v>
      </c>
    </row>
    <row r="573" spans="1:8" ht="14.25" customHeight="1">
      <c r="A573" s="2" t="str">
        <f>msheas!D171</f>
        <v>10674昆明理工大学</v>
      </c>
      <c r="B573" s="3" t="s">
        <v>1506</v>
      </c>
      <c r="C573" s="4">
        <f>INDEX(msheas!$1:1560,MATCH(A573,msheas!D$1:D$999,0),5)</f>
        <v>139</v>
      </c>
      <c r="D573" s="4">
        <f>INDEX(msheas!$1:1560,MATCH(A573,msheas!D$1:D$999,0),6)</f>
        <v>139</v>
      </c>
      <c r="E573" s="4">
        <f>INDEX(msheas!$1:1560,MATCH(A573,msheas!D$1:D$999,0),7)</f>
        <v>0</v>
      </c>
      <c r="F573" s="4">
        <f>INDEX(msheas!$1:1560,MATCH(A573,msheas!D$1:D$999,0),8)</f>
        <v>2307</v>
      </c>
      <c r="G573" s="4">
        <f>INDEX(msheas!$1:1560,MATCH(A573,msheas!D$1:D$999,0),9)</f>
        <v>1160</v>
      </c>
      <c r="H573" s="5">
        <f>INDEX(msheas!$1:1560,MATCH(A573,msheas!D$1:D$999,0),10)</f>
        <v>1147</v>
      </c>
    </row>
    <row r="574" spans="1:8" ht="14.25" customHeight="1">
      <c r="A574" s="2" t="str">
        <f>msheas!D172</f>
        <v>10676云南农业大学</v>
      </c>
      <c r="B574" s="3" t="s">
        <v>1507</v>
      </c>
      <c r="C574" s="4">
        <f>INDEX(msheas!$1:1561,MATCH(A574,msheas!D$1:D$999,0),5)</f>
        <v>43</v>
      </c>
      <c r="D574" s="4">
        <f>INDEX(msheas!$1:1561,MATCH(A574,msheas!D$1:D$999,0),6)</f>
        <v>43</v>
      </c>
      <c r="E574" s="4">
        <f>INDEX(msheas!$1:1561,MATCH(A574,msheas!D$1:D$999,0),7)</f>
        <v>0</v>
      </c>
      <c r="F574" s="4">
        <f>INDEX(msheas!$1:1561,MATCH(A574,msheas!D$1:D$999,0),8)</f>
        <v>582</v>
      </c>
      <c r="G574" s="4">
        <f>INDEX(msheas!$1:1561,MATCH(A574,msheas!D$1:D$999,0),9)</f>
        <v>391</v>
      </c>
      <c r="H574" s="5">
        <f>INDEX(msheas!$1:1561,MATCH(A574,msheas!D$1:D$999,0),10)</f>
        <v>191</v>
      </c>
    </row>
    <row r="575" spans="1:8" ht="14.25" customHeight="1">
      <c r="A575" s="2" t="str">
        <f>msheas!D173</f>
        <v>10677西南林业大学</v>
      </c>
      <c r="B575" s="3" t="s">
        <v>1508</v>
      </c>
      <c r="C575" s="4">
        <f>INDEX(msheas!$1:1562,MATCH(A575,msheas!D$1:D$999,0),5)</f>
        <v>12</v>
      </c>
      <c r="D575" s="4">
        <f>INDEX(msheas!$1:1562,MATCH(A575,msheas!D$1:D$999,0),6)</f>
        <v>12</v>
      </c>
      <c r="E575" s="4">
        <f>INDEX(msheas!$1:1562,MATCH(A575,msheas!D$1:D$999,0),7)</f>
        <v>0</v>
      </c>
      <c r="F575" s="4">
        <f>INDEX(msheas!$1:1562,MATCH(A575,msheas!D$1:D$999,0),8)</f>
        <v>490</v>
      </c>
      <c r="G575" s="4">
        <f>INDEX(msheas!$1:1562,MATCH(A575,msheas!D$1:D$999,0),9)</f>
        <v>294</v>
      </c>
      <c r="H575" s="5">
        <f>INDEX(msheas!$1:1562,MATCH(A575,msheas!D$1:D$999,0),10)</f>
        <v>196</v>
      </c>
    </row>
    <row r="576" spans="1:8" ht="14.25" customHeight="1">
      <c r="A576" s="2" t="str">
        <f>msheas!D174</f>
        <v>10678昆明医科大学</v>
      </c>
      <c r="B576" s="3" t="s">
        <v>1509</v>
      </c>
      <c r="C576" s="4">
        <f>INDEX(msheas!$1:1563,MATCH(A576,msheas!D$1:D$999,0),5)</f>
        <v>58</v>
      </c>
      <c r="D576" s="4">
        <f>INDEX(msheas!$1:1563,MATCH(A576,msheas!D$1:D$999,0),6)</f>
        <v>58</v>
      </c>
      <c r="E576" s="4">
        <f>INDEX(msheas!$1:1563,MATCH(A576,msheas!D$1:D$999,0),7)</f>
        <v>0</v>
      </c>
      <c r="F576" s="4">
        <f>INDEX(msheas!$1:1563,MATCH(A576,msheas!D$1:D$999,0),8)</f>
        <v>917</v>
      </c>
      <c r="G576" s="4">
        <f>INDEX(msheas!$1:1563,MATCH(A576,msheas!D$1:D$999,0),9)</f>
        <v>419</v>
      </c>
      <c r="H576" s="5">
        <f>INDEX(msheas!$1:1563,MATCH(A576,msheas!D$1:D$999,0),10)</f>
        <v>498</v>
      </c>
    </row>
    <row r="577" spans="1:8" ht="14.25" customHeight="1">
      <c r="A577" s="2" t="str">
        <f>msheas!D175</f>
        <v>10679大理学院</v>
      </c>
      <c r="B577" s="3" t="s">
        <v>1510</v>
      </c>
      <c r="C577" s="4">
        <f>INDEX(msheas!$1:1564,MATCH(A577,msheas!D$1:D$999,0),5)</f>
        <v>0</v>
      </c>
      <c r="D577" s="4">
        <f>INDEX(msheas!$1:1564,MATCH(A577,msheas!D$1:D$999,0),6)</f>
        <v>0</v>
      </c>
      <c r="E577" s="4">
        <f>INDEX(msheas!$1:1564,MATCH(A577,msheas!D$1:D$999,0),7)</f>
        <v>0</v>
      </c>
      <c r="F577" s="4">
        <f>INDEX(msheas!$1:1564,MATCH(A577,msheas!D$1:D$999,0),8)</f>
        <v>361</v>
      </c>
      <c r="G577" s="4">
        <f>INDEX(msheas!$1:1564,MATCH(A577,msheas!D$1:D$999,0),9)</f>
        <v>211</v>
      </c>
      <c r="H577" s="5">
        <f>INDEX(msheas!$1:1564,MATCH(A577,msheas!D$1:D$999,0),10)</f>
        <v>150</v>
      </c>
    </row>
    <row r="578" spans="1:8" ht="14.25" customHeight="1">
      <c r="A578" s="2" t="str">
        <f>msheas!D176</f>
        <v>10680云南中医学院</v>
      </c>
      <c r="B578" s="3" t="s">
        <v>1511</v>
      </c>
      <c r="C578" s="4">
        <f>INDEX(msheas!$1:1565,MATCH(A578,msheas!D$1:D$999,0),5)</f>
        <v>0</v>
      </c>
      <c r="D578" s="4">
        <f>INDEX(msheas!$1:1565,MATCH(A578,msheas!D$1:D$999,0),6)</f>
        <v>0</v>
      </c>
      <c r="E578" s="4">
        <f>INDEX(msheas!$1:1565,MATCH(A578,msheas!D$1:D$999,0),7)</f>
        <v>0</v>
      </c>
      <c r="F578" s="4">
        <f>INDEX(msheas!$1:1565,MATCH(A578,msheas!D$1:D$999,0),8)</f>
        <v>288</v>
      </c>
      <c r="G578" s="4">
        <f>INDEX(msheas!$1:1565,MATCH(A578,msheas!D$1:D$999,0),9)</f>
        <v>111</v>
      </c>
      <c r="H578" s="5">
        <f>INDEX(msheas!$1:1565,MATCH(A578,msheas!D$1:D$999,0),10)</f>
        <v>177</v>
      </c>
    </row>
    <row r="579" spans="1:8" ht="14.25" customHeight="1">
      <c r="A579" s="2" t="str">
        <f>msheas!D177</f>
        <v>10681云南师范大学</v>
      </c>
      <c r="B579" s="3" t="s">
        <v>1512</v>
      </c>
      <c r="C579" s="4">
        <f>INDEX(msheas!$1:1566,MATCH(A579,msheas!D$1:D$999,0),5)</f>
        <v>20</v>
      </c>
      <c r="D579" s="4">
        <f>INDEX(msheas!$1:1566,MATCH(A579,msheas!D$1:D$999,0),6)</f>
        <v>20</v>
      </c>
      <c r="E579" s="4">
        <f>INDEX(msheas!$1:1566,MATCH(A579,msheas!D$1:D$999,0),7)</f>
        <v>0</v>
      </c>
      <c r="F579" s="4">
        <f>INDEX(msheas!$1:1566,MATCH(A579,msheas!D$1:D$999,0),8)</f>
        <v>1282</v>
      </c>
      <c r="G579" s="4">
        <f>INDEX(msheas!$1:1566,MATCH(A579,msheas!D$1:D$999,0),9)</f>
        <v>755</v>
      </c>
      <c r="H579" s="5">
        <f>INDEX(msheas!$1:1566,MATCH(A579,msheas!D$1:D$999,0),10)</f>
        <v>527</v>
      </c>
    </row>
    <row r="580" spans="1:8" ht="14.25" customHeight="1">
      <c r="A580" s="2" t="str">
        <f>msheas!D178</f>
        <v>10689云南财经大学</v>
      </c>
      <c r="B580" s="3" t="s">
        <v>1513</v>
      </c>
      <c r="C580" s="4">
        <f>INDEX(msheas!$1:1567,MATCH(A580,msheas!D$1:D$999,0),5)</f>
        <v>12</v>
      </c>
      <c r="D580" s="4">
        <f>INDEX(msheas!$1:1567,MATCH(A580,msheas!D$1:D$999,0),6)</f>
        <v>12</v>
      </c>
      <c r="E580" s="4">
        <f>INDEX(msheas!$1:1567,MATCH(A580,msheas!D$1:D$999,0),7)</f>
        <v>0</v>
      </c>
      <c r="F580" s="4">
        <f>INDEX(msheas!$1:1567,MATCH(A580,msheas!D$1:D$999,0),8)</f>
        <v>663</v>
      </c>
      <c r="G580" s="4">
        <f>INDEX(msheas!$1:1567,MATCH(A580,msheas!D$1:D$999,0),9)</f>
        <v>288</v>
      </c>
      <c r="H580" s="5">
        <f>INDEX(msheas!$1:1567,MATCH(A580,msheas!D$1:D$999,0),10)</f>
        <v>375</v>
      </c>
    </row>
    <row r="581" spans="1:8" ht="14.25" customHeight="1">
      <c r="A581" s="2" t="str">
        <f>msheas!D179</f>
        <v>10690云南艺术学院</v>
      </c>
      <c r="B581" s="3" t="s">
        <v>1514</v>
      </c>
      <c r="C581" s="4">
        <f>INDEX(msheas!$1:1568,MATCH(A581,msheas!D$1:D$999,0),5)</f>
        <v>0</v>
      </c>
      <c r="D581" s="4">
        <f>INDEX(msheas!$1:1568,MATCH(A581,msheas!D$1:D$999,0),6)</f>
        <v>0</v>
      </c>
      <c r="E581" s="4">
        <f>INDEX(msheas!$1:1568,MATCH(A581,msheas!D$1:D$999,0),7)</f>
        <v>0</v>
      </c>
      <c r="F581" s="4">
        <f>INDEX(msheas!$1:1568,MATCH(A581,msheas!D$1:D$999,0),8)</f>
        <v>227</v>
      </c>
      <c r="G581" s="4">
        <f>INDEX(msheas!$1:1568,MATCH(A581,msheas!D$1:D$999,0),9)</f>
        <v>62</v>
      </c>
      <c r="H581" s="5">
        <f>INDEX(msheas!$1:1568,MATCH(A581,msheas!D$1:D$999,0),10)</f>
        <v>165</v>
      </c>
    </row>
    <row r="582" spans="1:8" ht="14.25" customHeight="1">
      <c r="A582" s="2" t="str">
        <f>msheas!D546</f>
        <v>10691云南民族大学</v>
      </c>
      <c r="B582" s="3" t="s">
        <v>1515</v>
      </c>
      <c r="C582" s="4">
        <f>INDEX(msheas!$1:1569,MATCH(A582,msheas!D$1:D$999,0),5)</f>
        <v>8</v>
      </c>
      <c r="D582" s="4">
        <f>INDEX(msheas!$1:1569,MATCH(A582,msheas!D$1:D$999,0),6)</f>
        <v>8</v>
      </c>
      <c r="E582" s="4">
        <f>INDEX(msheas!$1:1569,MATCH(A582,msheas!D$1:D$999,0),7)</f>
        <v>0</v>
      </c>
      <c r="F582" s="4">
        <f>INDEX(msheas!$1:1569,MATCH(A582,msheas!D$1:D$999,0),8)</f>
        <v>874</v>
      </c>
      <c r="G582" s="4">
        <f>INDEX(msheas!$1:1569,MATCH(A582,msheas!D$1:D$999,0),9)</f>
        <v>581</v>
      </c>
      <c r="H582" s="5">
        <f>INDEX(msheas!$1:1569,MATCH(A582,msheas!D$1:D$999,0),10)</f>
        <v>293</v>
      </c>
    </row>
    <row r="583" spans="1:8" ht="14.25" customHeight="1">
      <c r="A583" s="2" t="str">
        <f>msheas!D547</f>
        <v>11392云南警官学院</v>
      </c>
      <c r="B583" s="3" t="s">
        <v>1516</v>
      </c>
      <c r="C583" s="4">
        <f>INDEX(msheas!$1:1570,MATCH(A583,msheas!D$1:D$999,0),5)</f>
        <v>0</v>
      </c>
      <c r="D583" s="4">
        <f>INDEX(msheas!$1:1570,MATCH(A583,msheas!D$1:D$999,0),6)</f>
        <v>0</v>
      </c>
      <c r="E583" s="4">
        <f>INDEX(msheas!$1:1570,MATCH(A583,msheas!D$1:D$999,0),7)</f>
        <v>0</v>
      </c>
      <c r="F583" s="4">
        <f>INDEX(msheas!$1:1570,MATCH(A583,msheas!D$1:D$999,0),8)</f>
        <v>30</v>
      </c>
      <c r="G583" s="4">
        <f>INDEX(msheas!$1:1570,MATCH(A583,msheas!D$1:D$999,0),9)</f>
        <v>0</v>
      </c>
      <c r="H583" s="5">
        <f>INDEX(msheas!$1:1570,MATCH(A583,msheas!D$1:D$999,0),10)</f>
        <v>30</v>
      </c>
    </row>
    <row r="584" spans="2:8" ht="24.75" customHeight="1">
      <c r="B584" s="12" t="s">
        <v>1517</v>
      </c>
      <c r="C584" s="18">
        <f aca="true" t="shared" si="47" ref="C584:H584">SUM(C585:C587)</f>
        <v>18</v>
      </c>
      <c r="D584" s="18">
        <f t="shared" si="47"/>
        <v>18</v>
      </c>
      <c r="E584" s="18">
        <f t="shared" si="47"/>
        <v>0</v>
      </c>
      <c r="F584" s="18">
        <f t="shared" si="47"/>
        <v>643</v>
      </c>
      <c r="G584" s="18">
        <f t="shared" si="47"/>
        <v>584</v>
      </c>
      <c r="H584" s="19">
        <f t="shared" si="47"/>
        <v>59</v>
      </c>
    </row>
    <row r="585" spans="1:8" ht="14.25" customHeight="1">
      <c r="A585" s="2" t="str">
        <f>msheas!D180</f>
        <v>10694西藏大学</v>
      </c>
      <c r="B585" s="3" t="s">
        <v>1518</v>
      </c>
      <c r="C585" s="4">
        <f>INDEX(msheas!$1:1572,MATCH(A585,msheas!D$1:D$999,0),5)</f>
        <v>18</v>
      </c>
      <c r="D585" s="4">
        <f>INDEX(msheas!$1:1572,MATCH(A585,msheas!D$1:D$999,0),6)</f>
        <v>18</v>
      </c>
      <c r="E585" s="4">
        <f>INDEX(msheas!$1:1572,MATCH(A585,msheas!D$1:D$999,0),7)</f>
        <v>0</v>
      </c>
      <c r="F585" s="4">
        <f>INDEX(msheas!$1:1572,MATCH(A585,msheas!D$1:D$999,0),8)</f>
        <v>403</v>
      </c>
      <c r="G585" s="4">
        <f>INDEX(msheas!$1:1572,MATCH(A585,msheas!D$1:D$999,0),9)</f>
        <v>374</v>
      </c>
      <c r="H585" s="5">
        <f>INDEX(msheas!$1:1572,MATCH(A585,msheas!D$1:D$999,0),10)</f>
        <v>29</v>
      </c>
    </row>
    <row r="586" spans="1:8" ht="14.25" customHeight="1">
      <c r="A586" s="2" t="str">
        <f>msheas!D181</f>
        <v>10695西藏民族学院</v>
      </c>
      <c r="B586" s="3" t="s">
        <v>1519</v>
      </c>
      <c r="C586" s="4">
        <f>INDEX(msheas!$1:1573,MATCH(A586,msheas!D$1:D$999,0),5)</f>
        <v>0</v>
      </c>
      <c r="D586" s="4">
        <f>INDEX(msheas!$1:1573,MATCH(A586,msheas!D$1:D$999,0),6)</f>
        <v>0</v>
      </c>
      <c r="E586" s="4">
        <f>INDEX(msheas!$1:1573,MATCH(A586,msheas!D$1:D$999,0),7)</f>
        <v>0</v>
      </c>
      <c r="F586" s="4">
        <f>INDEX(msheas!$1:1573,MATCH(A586,msheas!D$1:D$999,0),8)</f>
        <v>210</v>
      </c>
      <c r="G586" s="4">
        <f>INDEX(msheas!$1:1573,MATCH(A586,msheas!D$1:D$999,0),9)</f>
        <v>190</v>
      </c>
      <c r="H586" s="5">
        <f>INDEX(msheas!$1:1573,MATCH(A586,msheas!D$1:D$999,0),10)</f>
        <v>20</v>
      </c>
    </row>
    <row r="587" spans="1:8" ht="14.25" customHeight="1">
      <c r="A587" s="2" t="str">
        <f>msheas!D182</f>
        <v>10696西藏藏医学院</v>
      </c>
      <c r="B587" s="3" t="s">
        <v>1520</v>
      </c>
      <c r="C587" s="4">
        <f>INDEX(msheas!$1:1574,MATCH(A587,msheas!D$1:D$999,0),5)</f>
        <v>0</v>
      </c>
      <c r="D587" s="4">
        <f>INDEX(msheas!$1:1574,MATCH(A587,msheas!D$1:D$999,0),6)</f>
        <v>0</v>
      </c>
      <c r="E587" s="4">
        <f>INDEX(msheas!$1:1574,MATCH(A587,msheas!D$1:D$999,0),7)</f>
        <v>0</v>
      </c>
      <c r="F587" s="4">
        <f>INDEX(msheas!$1:1574,MATCH(A587,msheas!D$1:D$999,0),8)</f>
        <v>30</v>
      </c>
      <c r="G587" s="4">
        <f>INDEX(msheas!$1:1574,MATCH(A587,msheas!D$1:D$999,0),9)</f>
        <v>20</v>
      </c>
      <c r="H587" s="5">
        <f>INDEX(msheas!$1:1574,MATCH(A587,msheas!D$1:D$999,0),10)</f>
        <v>10</v>
      </c>
    </row>
    <row r="588" spans="2:8" ht="24.75" customHeight="1">
      <c r="B588" s="12" t="s">
        <v>1521</v>
      </c>
      <c r="C588" s="18">
        <f aca="true" t="shared" si="48" ref="C588:H588">SUM(C589:C609)</f>
        <v>655</v>
      </c>
      <c r="D588" s="18">
        <f t="shared" si="48"/>
        <v>655</v>
      </c>
      <c r="E588" s="18">
        <f t="shared" si="48"/>
        <v>0</v>
      </c>
      <c r="F588" s="18">
        <f t="shared" si="48"/>
        <v>13057</v>
      </c>
      <c r="G588" s="18">
        <f t="shared" si="48"/>
        <v>7217</v>
      </c>
      <c r="H588" s="19">
        <f t="shared" si="48"/>
        <v>5840</v>
      </c>
    </row>
    <row r="589" spans="1:8" ht="14.25" customHeight="1">
      <c r="A589" s="2" t="str">
        <f>msheas!D183</f>
        <v>10697西北大学</v>
      </c>
      <c r="B589" s="3" t="s">
        <v>1522</v>
      </c>
      <c r="C589" s="4">
        <f>INDEX(msheas!$1:1576,MATCH(A589,msheas!D$1:D$999,0),5)</f>
        <v>244</v>
      </c>
      <c r="D589" s="4">
        <f>INDEX(msheas!$1:1576,MATCH(A589,msheas!D$1:D$999,0),6)</f>
        <v>244</v>
      </c>
      <c r="E589" s="4">
        <f>INDEX(msheas!$1:1576,MATCH(A589,msheas!D$1:D$999,0),7)</f>
        <v>0</v>
      </c>
      <c r="F589" s="4">
        <f>INDEX(msheas!$1:1576,MATCH(A589,msheas!D$1:D$999,0),8)</f>
        <v>2145</v>
      </c>
      <c r="G589" s="4">
        <f>INDEX(msheas!$1:1576,MATCH(A589,msheas!D$1:D$999,0),9)</f>
        <v>1083</v>
      </c>
      <c r="H589" s="5">
        <f>INDEX(msheas!$1:1576,MATCH(A589,msheas!D$1:D$999,0),10)</f>
        <v>1062</v>
      </c>
    </row>
    <row r="590" spans="1:8" ht="14.25" customHeight="1">
      <c r="A590" s="2" t="str">
        <f>msheas!D184</f>
        <v>10700西安理工大学</v>
      </c>
      <c r="B590" s="3" t="s">
        <v>1523</v>
      </c>
      <c r="C590" s="4">
        <f>INDEX(msheas!$1:1577,MATCH(A590,msheas!D$1:D$999,0),5)</f>
        <v>143</v>
      </c>
      <c r="D590" s="4">
        <f>INDEX(msheas!$1:1577,MATCH(A590,msheas!D$1:D$999,0),6)</f>
        <v>143</v>
      </c>
      <c r="E590" s="4">
        <f>INDEX(msheas!$1:1577,MATCH(A590,msheas!D$1:D$999,0),7)</f>
        <v>0</v>
      </c>
      <c r="F590" s="4">
        <f>INDEX(msheas!$1:1577,MATCH(A590,msheas!D$1:D$999,0),8)</f>
        <v>1680</v>
      </c>
      <c r="G590" s="4">
        <f>INDEX(msheas!$1:1577,MATCH(A590,msheas!D$1:D$999,0),9)</f>
        <v>989</v>
      </c>
      <c r="H590" s="5">
        <f>INDEX(msheas!$1:1577,MATCH(A590,msheas!D$1:D$999,0),10)</f>
        <v>691</v>
      </c>
    </row>
    <row r="591" spans="1:8" ht="14.25" customHeight="1">
      <c r="A591" s="2" t="str">
        <f>msheas!D185</f>
        <v>10702西安工业大学</v>
      </c>
      <c r="B591" s="3" t="s">
        <v>1524</v>
      </c>
      <c r="C591" s="4">
        <f>INDEX(msheas!$1:1578,MATCH(A591,msheas!D$1:D$999,0),5)</f>
        <v>13</v>
      </c>
      <c r="D591" s="4">
        <f>INDEX(msheas!$1:1578,MATCH(A591,msheas!D$1:D$999,0),6)</f>
        <v>13</v>
      </c>
      <c r="E591" s="4">
        <f>INDEX(msheas!$1:1578,MATCH(A591,msheas!D$1:D$999,0),7)</f>
        <v>0</v>
      </c>
      <c r="F591" s="4">
        <f>INDEX(msheas!$1:1578,MATCH(A591,msheas!D$1:D$999,0),8)</f>
        <v>570</v>
      </c>
      <c r="G591" s="4">
        <f>INDEX(msheas!$1:1578,MATCH(A591,msheas!D$1:D$999,0),9)</f>
        <v>310</v>
      </c>
      <c r="H591" s="5">
        <f>INDEX(msheas!$1:1578,MATCH(A591,msheas!D$1:D$999,0),10)</f>
        <v>260</v>
      </c>
    </row>
    <row r="592" spans="1:8" ht="14.25" customHeight="1">
      <c r="A592" s="2" t="str">
        <f>msheas!D186</f>
        <v>10703西安建筑科技大学</v>
      </c>
      <c r="B592" s="3" t="s">
        <v>1525</v>
      </c>
      <c r="C592" s="4">
        <f>INDEX(msheas!$1:1579,MATCH(A592,msheas!D$1:D$999,0),5)</f>
        <v>146</v>
      </c>
      <c r="D592" s="4">
        <f>INDEX(msheas!$1:1579,MATCH(A592,msheas!D$1:D$999,0),6)</f>
        <v>146</v>
      </c>
      <c r="E592" s="4">
        <f>INDEX(msheas!$1:1579,MATCH(A592,msheas!D$1:D$999,0),7)</f>
        <v>0</v>
      </c>
      <c r="F592" s="4">
        <f>INDEX(msheas!$1:1579,MATCH(A592,msheas!D$1:D$999,0),8)</f>
        <v>1716</v>
      </c>
      <c r="G592" s="4">
        <f>INDEX(msheas!$1:1579,MATCH(A592,msheas!D$1:D$999,0),9)</f>
        <v>1019</v>
      </c>
      <c r="H592" s="5">
        <f>INDEX(msheas!$1:1579,MATCH(A592,msheas!D$1:D$999,0),10)</f>
        <v>697</v>
      </c>
    </row>
    <row r="593" spans="1:8" ht="14.25" customHeight="1">
      <c r="A593" s="2" t="str">
        <f>msheas!D187</f>
        <v>10704西安科技大学</v>
      </c>
      <c r="B593" s="3" t="s">
        <v>1526</v>
      </c>
      <c r="C593" s="4">
        <f>INDEX(msheas!$1:1580,MATCH(A593,msheas!D$1:D$999,0),5)</f>
        <v>45</v>
      </c>
      <c r="D593" s="4">
        <f>INDEX(msheas!$1:1580,MATCH(A593,msheas!D$1:D$999,0),6)</f>
        <v>45</v>
      </c>
      <c r="E593" s="4">
        <f>INDEX(msheas!$1:1580,MATCH(A593,msheas!D$1:D$999,0),7)</f>
        <v>0</v>
      </c>
      <c r="F593" s="4">
        <f>INDEX(msheas!$1:1580,MATCH(A593,msheas!D$1:D$999,0),8)</f>
        <v>900</v>
      </c>
      <c r="G593" s="4">
        <f>INDEX(msheas!$1:1580,MATCH(A593,msheas!D$1:D$999,0),9)</f>
        <v>511</v>
      </c>
      <c r="H593" s="5">
        <f>INDEX(msheas!$1:1580,MATCH(A593,msheas!D$1:D$999,0),10)</f>
        <v>389</v>
      </c>
    </row>
    <row r="594" spans="1:8" ht="14.25" customHeight="1">
      <c r="A594" s="2" t="str">
        <f>msheas!D188</f>
        <v>10705西安石油大学</v>
      </c>
      <c r="B594" s="3" t="s">
        <v>1527</v>
      </c>
      <c r="C594" s="4">
        <f>INDEX(msheas!$1:1581,MATCH(A594,msheas!D$1:D$999,0),5)</f>
        <v>0</v>
      </c>
      <c r="D594" s="4">
        <f>INDEX(msheas!$1:1581,MATCH(A594,msheas!D$1:D$999,0),6)</f>
        <v>0</v>
      </c>
      <c r="E594" s="4">
        <f>INDEX(msheas!$1:1581,MATCH(A594,msheas!D$1:D$999,0),7)</f>
        <v>0</v>
      </c>
      <c r="F594" s="4">
        <f>INDEX(msheas!$1:1581,MATCH(A594,msheas!D$1:D$999,0),8)</f>
        <v>632</v>
      </c>
      <c r="G594" s="4">
        <f>INDEX(msheas!$1:1581,MATCH(A594,msheas!D$1:D$999,0),9)</f>
        <v>322</v>
      </c>
      <c r="H594" s="5">
        <f>INDEX(msheas!$1:1581,MATCH(A594,msheas!D$1:D$999,0),10)</f>
        <v>310</v>
      </c>
    </row>
    <row r="595" spans="1:8" ht="14.25" customHeight="1">
      <c r="A595" s="2" t="str">
        <f>msheas!D189</f>
        <v>10708陕西科技大学</v>
      </c>
      <c r="B595" s="3" t="s">
        <v>1528</v>
      </c>
      <c r="C595" s="4">
        <f>INDEX(msheas!$1:1582,MATCH(A595,msheas!D$1:D$999,0),5)</f>
        <v>37</v>
      </c>
      <c r="D595" s="4">
        <f>INDEX(msheas!$1:1582,MATCH(A595,msheas!D$1:D$999,0),6)</f>
        <v>37</v>
      </c>
      <c r="E595" s="4">
        <f>INDEX(msheas!$1:1582,MATCH(A595,msheas!D$1:D$999,0),7)</f>
        <v>0</v>
      </c>
      <c r="F595" s="4">
        <f>INDEX(msheas!$1:1582,MATCH(A595,msheas!D$1:D$999,0),8)</f>
        <v>710</v>
      </c>
      <c r="G595" s="4">
        <f>INDEX(msheas!$1:1582,MATCH(A595,msheas!D$1:D$999,0),9)</f>
        <v>423</v>
      </c>
      <c r="H595" s="5">
        <f>INDEX(msheas!$1:1582,MATCH(A595,msheas!D$1:D$999,0),10)</f>
        <v>287</v>
      </c>
    </row>
    <row r="596" spans="1:8" ht="14.25" customHeight="1">
      <c r="A596" s="2" t="str">
        <f>msheas!D190</f>
        <v>10709西安工程大学</v>
      </c>
      <c r="B596" s="3" t="s">
        <v>1529</v>
      </c>
      <c r="C596" s="4">
        <f>INDEX(msheas!$1:1583,MATCH(A596,msheas!D$1:D$999,0),5)</f>
        <v>0</v>
      </c>
      <c r="D596" s="4">
        <f>INDEX(msheas!$1:1583,MATCH(A596,msheas!D$1:D$999,0),6)</f>
        <v>0</v>
      </c>
      <c r="E596" s="4">
        <f>INDEX(msheas!$1:1583,MATCH(A596,msheas!D$1:D$999,0),7)</f>
        <v>0</v>
      </c>
      <c r="F596" s="4">
        <f>INDEX(msheas!$1:1583,MATCH(A596,msheas!D$1:D$999,0),8)</f>
        <v>655</v>
      </c>
      <c r="G596" s="4">
        <f>INDEX(msheas!$1:1583,MATCH(A596,msheas!D$1:D$999,0),9)</f>
        <v>318</v>
      </c>
      <c r="H596" s="5">
        <f>INDEX(msheas!$1:1583,MATCH(A596,msheas!D$1:D$999,0),10)</f>
        <v>337</v>
      </c>
    </row>
    <row r="597" spans="1:8" ht="14.25" customHeight="1">
      <c r="A597" s="2" t="str">
        <f>msheas!D191</f>
        <v>10716陕西中医学院</v>
      </c>
      <c r="B597" s="3" t="s">
        <v>1530</v>
      </c>
      <c r="C597" s="4">
        <f>INDEX(msheas!$1:1584,MATCH(A597,msheas!D$1:D$999,0),5)</f>
        <v>0</v>
      </c>
      <c r="D597" s="4">
        <f>INDEX(msheas!$1:1584,MATCH(A597,msheas!D$1:D$999,0),6)</f>
        <v>0</v>
      </c>
      <c r="E597" s="4">
        <f>INDEX(msheas!$1:1584,MATCH(A597,msheas!D$1:D$999,0),7)</f>
        <v>0</v>
      </c>
      <c r="F597" s="4">
        <f>INDEX(msheas!$1:1584,MATCH(A597,msheas!D$1:D$999,0),8)</f>
        <v>403</v>
      </c>
      <c r="G597" s="4">
        <f>INDEX(msheas!$1:1584,MATCH(A597,msheas!D$1:D$999,0),9)</f>
        <v>162</v>
      </c>
      <c r="H597" s="5">
        <f>INDEX(msheas!$1:1584,MATCH(A597,msheas!D$1:D$999,0),10)</f>
        <v>241</v>
      </c>
    </row>
    <row r="598" spans="1:8" ht="14.25" customHeight="1">
      <c r="A598" s="2" t="str">
        <f>msheas!D192</f>
        <v>10719延安大学</v>
      </c>
      <c r="B598" s="3" t="s">
        <v>1531</v>
      </c>
      <c r="C598" s="4">
        <f>INDEX(msheas!$1:1585,MATCH(A598,msheas!D$1:D$999,0),5)</f>
        <v>0</v>
      </c>
      <c r="D598" s="4">
        <f>INDEX(msheas!$1:1585,MATCH(A598,msheas!D$1:D$999,0),6)</f>
        <v>0</v>
      </c>
      <c r="E598" s="4">
        <f>INDEX(msheas!$1:1585,MATCH(A598,msheas!D$1:D$999,0),7)</f>
        <v>0</v>
      </c>
      <c r="F598" s="4">
        <f>INDEX(msheas!$1:1585,MATCH(A598,msheas!D$1:D$999,0),8)</f>
        <v>527</v>
      </c>
      <c r="G598" s="4">
        <f>INDEX(msheas!$1:1585,MATCH(A598,msheas!D$1:D$999,0),9)</f>
        <v>324</v>
      </c>
      <c r="H598" s="5">
        <f>INDEX(msheas!$1:1585,MATCH(A598,msheas!D$1:D$999,0),10)</f>
        <v>203</v>
      </c>
    </row>
    <row r="599" spans="1:8" ht="14.25" customHeight="1">
      <c r="A599" s="2" t="str">
        <f>msheas!D193</f>
        <v>10720陕西理工学院</v>
      </c>
      <c r="B599" s="3" t="s">
        <v>1532</v>
      </c>
      <c r="C599" s="4">
        <f>INDEX(msheas!$1:1586,MATCH(A599,msheas!D$1:D$999,0),5)</f>
        <v>0</v>
      </c>
      <c r="D599" s="4">
        <f>INDEX(msheas!$1:1586,MATCH(A599,msheas!D$1:D$999,0),6)</f>
        <v>0</v>
      </c>
      <c r="E599" s="4">
        <f>INDEX(msheas!$1:1586,MATCH(A599,msheas!D$1:D$999,0),7)</f>
        <v>0</v>
      </c>
      <c r="F599" s="4">
        <f>INDEX(msheas!$1:1586,MATCH(A599,msheas!D$1:D$999,0),8)</f>
        <v>155</v>
      </c>
      <c r="G599" s="4">
        <f>INDEX(msheas!$1:1586,MATCH(A599,msheas!D$1:D$999,0),9)</f>
        <v>125</v>
      </c>
      <c r="H599" s="5">
        <f>INDEX(msheas!$1:1586,MATCH(A599,msheas!D$1:D$999,0),10)</f>
        <v>30</v>
      </c>
    </row>
    <row r="600" spans="1:8" ht="14.25" customHeight="1">
      <c r="A600" s="2" t="str">
        <f>msheas!D194</f>
        <v>10721宝鸡文理学院</v>
      </c>
      <c r="B600" s="3" t="s">
        <v>1533</v>
      </c>
      <c r="C600" s="4">
        <f>INDEX(msheas!$1:1587,MATCH(A600,msheas!D$1:D$999,0),5)</f>
        <v>0</v>
      </c>
      <c r="D600" s="4">
        <f>INDEX(msheas!$1:1587,MATCH(A600,msheas!D$1:D$999,0),6)</f>
        <v>0</v>
      </c>
      <c r="E600" s="4">
        <f>INDEX(msheas!$1:1587,MATCH(A600,msheas!D$1:D$999,0),7)</f>
        <v>0</v>
      </c>
      <c r="F600" s="4">
        <f>INDEX(msheas!$1:1587,MATCH(A600,msheas!D$1:D$999,0),8)</f>
        <v>105</v>
      </c>
      <c r="G600" s="4">
        <f>INDEX(msheas!$1:1587,MATCH(A600,msheas!D$1:D$999,0),9)</f>
        <v>65</v>
      </c>
      <c r="H600" s="5">
        <f>INDEX(msheas!$1:1587,MATCH(A600,msheas!D$1:D$999,0),10)</f>
        <v>40</v>
      </c>
    </row>
    <row r="601" spans="1:8" ht="14.25" customHeight="1">
      <c r="A601" s="2" t="str">
        <f>msheas!D195</f>
        <v>10724西安外国语大学</v>
      </c>
      <c r="B601" s="3" t="s">
        <v>1534</v>
      </c>
      <c r="C601" s="4">
        <f>INDEX(msheas!$1:1588,MATCH(A601,msheas!D$1:D$999,0),5)</f>
        <v>5</v>
      </c>
      <c r="D601" s="4">
        <f>INDEX(msheas!$1:1588,MATCH(A601,msheas!D$1:D$999,0),6)</f>
        <v>5</v>
      </c>
      <c r="E601" s="4">
        <f>INDEX(msheas!$1:1588,MATCH(A601,msheas!D$1:D$999,0),7)</f>
        <v>0</v>
      </c>
      <c r="F601" s="4">
        <f>INDEX(msheas!$1:1588,MATCH(A601,msheas!D$1:D$999,0),8)</f>
        <v>591</v>
      </c>
      <c r="G601" s="4">
        <f>INDEX(msheas!$1:1588,MATCH(A601,msheas!D$1:D$999,0),9)</f>
        <v>351</v>
      </c>
      <c r="H601" s="5">
        <f>INDEX(msheas!$1:1588,MATCH(A601,msheas!D$1:D$999,0),10)</f>
        <v>240</v>
      </c>
    </row>
    <row r="602" spans="1:8" ht="14.25" customHeight="1">
      <c r="A602" s="2" t="str">
        <f>msheas!D196</f>
        <v>10726西北政法大学</v>
      </c>
      <c r="B602" s="3" t="s">
        <v>1535</v>
      </c>
      <c r="C602" s="4">
        <f>INDEX(msheas!$1:1589,MATCH(A602,msheas!D$1:D$999,0),5)</f>
        <v>9</v>
      </c>
      <c r="D602" s="4">
        <f>INDEX(msheas!$1:1589,MATCH(A602,msheas!D$1:D$999,0),6)</f>
        <v>9</v>
      </c>
      <c r="E602" s="4">
        <f>INDEX(msheas!$1:1589,MATCH(A602,msheas!D$1:D$999,0),7)</f>
        <v>0</v>
      </c>
      <c r="F602" s="4">
        <f>INDEX(msheas!$1:1589,MATCH(A602,msheas!D$1:D$999,0),8)</f>
        <v>824</v>
      </c>
      <c r="G602" s="4">
        <f>INDEX(msheas!$1:1589,MATCH(A602,msheas!D$1:D$999,0),9)</f>
        <v>414</v>
      </c>
      <c r="H602" s="5">
        <f>INDEX(msheas!$1:1589,MATCH(A602,msheas!D$1:D$999,0),10)</f>
        <v>410</v>
      </c>
    </row>
    <row r="603" spans="1:8" ht="14.25" customHeight="1">
      <c r="A603" s="2" t="str">
        <f>msheas!D548</f>
        <v>10727西安体育学院</v>
      </c>
      <c r="B603" s="3" t="s">
        <v>1536</v>
      </c>
      <c r="C603" s="4">
        <f>INDEX(msheas!$1:1590,MATCH(A603,msheas!D$1:D$999,0),5)</f>
        <v>0</v>
      </c>
      <c r="D603" s="4">
        <f>INDEX(msheas!$1:1590,MATCH(A603,msheas!D$1:D$999,0),6)</f>
        <v>0</v>
      </c>
      <c r="E603" s="4">
        <f>INDEX(msheas!$1:1590,MATCH(A603,msheas!D$1:D$999,0),7)</f>
        <v>0</v>
      </c>
      <c r="F603" s="4">
        <f>INDEX(msheas!$1:1590,MATCH(A603,msheas!D$1:D$999,0),8)</f>
        <v>255</v>
      </c>
      <c r="G603" s="4">
        <f>INDEX(msheas!$1:1590,MATCH(A603,msheas!D$1:D$999,0),9)</f>
        <v>147</v>
      </c>
      <c r="H603" s="5">
        <f>INDEX(msheas!$1:1590,MATCH(A603,msheas!D$1:D$999,0),10)</f>
        <v>108</v>
      </c>
    </row>
    <row r="604" spans="1:8" ht="14.25" customHeight="1">
      <c r="A604" s="2" t="str">
        <f>msheas!D197</f>
        <v>10728西安音乐学院</v>
      </c>
      <c r="B604" s="15" t="s">
        <v>1537</v>
      </c>
      <c r="C604" s="16">
        <f>INDEX(msheas!$1:1591,MATCH(A604,msheas!D$1:D$999,0),5)</f>
        <v>0</v>
      </c>
      <c r="D604" s="16">
        <f>INDEX(msheas!$1:1591,MATCH(A604,msheas!D$1:D$999,0),6)</f>
        <v>0</v>
      </c>
      <c r="E604" s="16">
        <f>INDEX(msheas!$1:1591,MATCH(A604,msheas!D$1:D$999,0),7)</f>
        <v>0</v>
      </c>
      <c r="F604" s="16">
        <f>INDEX(msheas!$1:1591,MATCH(A604,msheas!D$1:D$999,0),8)</f>
        <v>145</v>
      </c>
      <c r="G604" s="16">
        <f>INDEX(msheas!$1:1591,MATCH(A604,msheas!D$1:D$999,0),9)</f>
        <v>74</v>
      </c>
      <c r="H604" s="17">
        <f>INDEX(msheas!$1:1591,MATCH(A604,msheas!D$1:D$999,0),10)</f>
        <v>71</v>
      </c>
    </row>
    <row r="605" spans="1:8" ht="14.25" customHeight="1">
      <c r="A605" s="2" t="str">
        <f>msheas!D225</f>
        <v>10729西安美术学院</v>
      </c>
      <c r="B605" s="3" t="s">
        <v>1538</v>
      </c>
      <c r="C605" s="4">
        <f>INDEX(msheas!$1:1592,MATCH(A605,msheas!D$1:D$999,0),5)</f>
        <v>13</v>
      </c>
      <c r="D605" s="4">
        <f>INDEX(msheas!$1:1592,MATCH(A605,msheas!D$1:D$999,0),6)</f>
        <v>13</v>
      </c>
      <c r="E605" s="4">
        <f>INDEX(msheas!$1:1592,MATCH(A605,msheas!D$1:D$999,0),7)</f>
        <v>0</v>
      </c>
      <c r="F605" s="4">
        <f>INDEX(msheas!$1:1592,MATCH(A605,msheas!D$1:D$999,0),8)</f>
        <v>156</v>
      </c>
      <c r="G605" s="4">
        <f>INDEX(msheas!$1:1592,MATCH(A605,msheas!D$1:D$999,0),9)</f>
        <v>79</v>
      </c>
      <c r="H605" s="5">
        <f>INDEX(msheas!$1:1592,MATCH(A605,msheas!D$1:D$999,0),10)</f>
        <v>77</v>
      </c>
    </row>
    <row r="606" spans="1:8" ht="14.25" customHeight="1">
      <c r="A606" s="2" t="str">
        <f>msheas!D226</f>
        <v>11560西安财经学院</v>
      </c>
      <c r="B606" s="3" t="s">
        <v>1539</v>
      </c>
      <c r="C606" s="4">
        <f>INDEX(msheas!$1:1593,MATCH(A606,msheas!D$1:D$999,0),5)</f>
        <v>0</v>
      </c>
      <c r="D606" s="4">
        <f>INDEX(msheas!$1:1593,MATCH(A606,msheas!D$1:D$999,0),6)</f>
        <v>0</v>
      </c>
      <c r="E606" s="4">
        <f>INDEX(msheas!$1:1593,MATCH(A606,msheas!D$1:D$999,0),7)</f>
        <v>0</v>
      </c>
      <c r="F606" s="4">
        <f>INDEX(msheas!$1:1593,MATCH(A606,msheas!D$1:D$999,0),8)</f>
        <v>249</v>
      </c>
      <c r="G606" s="4">
        <f>INDEX(msheas!$1:1593,MATCH(A606,msheas!D$1:D$999,0),9)</f>
        <v>219</v>
      </c>
      <c r="H606" s="5">
        <f>INDEX(msheas!$1:1593,MATCH(A606,msheas!D$1:D$999,0),10)</f>
        <v>30</v>
      </c>
    </row>
    <row r="607" spans="1:8" ht="14.25" customHeight="1">
      <c r="A607" s="2" t="str">
        <f>msheas!D227</f>
        <v>11664西安邮电大学</v>
      </c>
      <c r="B607" s="3" t="s">
        <v>1540</v>
      </c>
      <c r="C607" s="4">
        <f>INDEX(msheas!$1:1594,MATCH(A607,msheas!D$1:D$999,0),5)</f>
        <v>0</v>
      </c>
      <c r="D607" s="4">
        <f>INDEX(msheas!$1:1594,MATCH(A607,msheas!D$1:D$999,0),6)</f>
        <v>0</v>
      </c>
      <c r="E607" s="4">
        <f>INDEX(msheas!$1:1594,MATCH(A607,msheas!D$1:D$999,0),7)</f>
        <v>0</v>
      </c>
      <c r="F607" s="4">
        <f>INDEX(msheas!$1:1594,MATCH(A607,msheas!D$1:D$999,0),8)</f>
        <v>540</v>
      </c>
      <c r="G607" s="4">
        <f>INDEX(msheas!$1:1594,MATCH(A607,msheas!D$1:D$999,0),9)</f>
        <v>282</v>
      </c>
      <c r="H607" s="5">
        <f>INDEX(msheas!$1:1594,MATCH(A607,msheas!D$1:D$999,0),10)</f>
        <v>258</v>
      </c>
    </row>
    <row r="608" spans="1:8" ht="14.25" customHeight="1">
      <c r="A608" s="2" t="str">
        <f>msheas!D228</f>
        <v>11840西安医学院</v>
      </c>
      <c r="B608" s="3" t="s">
        <v>1541</v>
      </c>
      <c r="C608" s="4">
        <f>INDEX(msheas!$1:1595,MATCH(A608,msheas!D$1:D$999,0),5)</f>
        <v>0</v>
      </c>
      <c r="D608" s="4">
        <f>INDEX(msheas!$1:1595,MATCH(A608,msheas!D$1:D$999,0),6)</f>
        <v>0</v>
      </c>
      <c r="E608" s="4">
        <f>INDEX(msheas!$1:1595,MATCH(A608,msheas!D$1:D$999,0),7)</f>
        <v>0</v>
      </c>
      <c r="F608" s="4">
        <f>INDEX(msheas!$1:1595,MATCH(A608,msheas!D$1:D$999,0),8)</f>
        <v>69</v>
      </c>
      <c r="G608" s="4">
        <f>INDEX(msheas!$1:1595,MATCH(A608,msheas!D$1:D$999,0),9)</f>
        <v>0</v>
      </c>
      <c r="H608" s="5">
        <f>INDEX(msheas!$1:1595,MATCH(A608,msheas!D$1:D$999,0),10)</f>
        <v>69</v>
      </c>
    </row>
    <row r="609" spans="1:8" ht="14.25" customHeight="1">
      <c r="A609" s="2" t="str">
        <f>msheas!D576</f>
        <v>12715西京学院</v>
      </c>
      <c r="B609" s="3" t="s">
        <v>1542</v>
      </c>
      <c r="C609" s="4">
        <f>INDEX(msheas!$1:1596,MATCH(A609,msheas!D$1:D$999,0),5)</f>
        <v>0</v>
      </c>
      <c r="D609" s="4">
        <f>INDEX(msheas!$1:1596,MATCH(A609,msheas!D$1:D$999,0),6)</f>
        <v>0</v>
      </c>
      <c r="E609" s="4">
        <f>INDEX(msheas!$1:1596,MATCH(A609,msheas!D$1:D$999,0),7)</f>
        <v>0</v>
      </c>
      <c r="F609" s="4">
        <f>INDEX(msheas!$1:1596,MATCH(A609,msheas!D$1:D$999,0),8)</f>
        <v>30</v>
      </c>
      <c r="G609" s="4">
        <f>INDEX(msheas!$1:1596,MATCH(A609,msheas!D$1:D$999,0),9)</f>
        <v>0</v>
      </c>
      <c r="H609" s="5">
        <f>INDEX(msheas!$1:1596,MATCH(A609,msheas!D$1:D$999,0),10)</f>
        <v>30</v>
      </c>
    </row>
    <row r="610" spans="2:8" ht="24.75" customHeight="1">
      <c r="B610" s="12" t="s">
        <v>1543</v>
      </c>
      <c r="C610" s="18">
        <f aca="true" t="shared" si="49" ref="C610:H610">SUM(C611:C618)</f>
        <v>280</v>
      </c>
      <c r="D610" s="18">
        <f t="shared" si="49"/>
        <v>276</v>
      </c>
      <c r="E610" s="18">
        <f t="shared" si="49"/>
        <v>4</v>
      </c>
      <c r="F610" s="18">
        <f t="shared" si="49"/>
        <v>5945</v>
      </c>
      <c r="G610" s="18">
        <f t="shared" si="49"/>
        <v>3399</v>
      </c>
      <c r="H610" s="19">
        <f t="shared" si="49"/>
        <v>2546</v>
      </c>
    </row>
    <row r="611" spans="1:8" ht="14.25" customHeight="1">
      <c r="A611" s="2" t="str">
        <f>msheas!D199</f>
        <v>10731兰州理工大学</v>
      </c>
      <c r="B611" s="3" t="s">
        <v>1544</v>
      </c>
      <c r="C611" s="4">
        <f>INDEX(msheas!$1:1598,MATCH(A611,msheas!D$1:D$999,0),5)</f>
        <v>58</v>
      </c>
      <c r="D611" s="4">
        <f>INDEX(msheas!$1:1598,MATCH(A611,msheas!D$1:D$999,0),6)</f>
        <v>58</v>
      </c>
      <c r="E611" s="4">
        <f>INDEX(msheas!$1:1598,MATCH(A611,msheas!D$1:D$999,0),7)</f>
        <v>0</v>
      </c>
      <c r="F611" s="4">
        <f>INDEX(msheas!$1:1598,MATCH(A611,msheas!D$1:D$999,0),8)</f>
        <v>1200</v>
      </c>
      <c r="G611" s="4">
        <f>INDEX(msheas!$1:1598,MATCH(A611,msheas!D$1:D$999,0),9)</f>
        <v>807</v>
      </c>
      <c r="H611" s="5">
        <f>INDEX(msheas!$1:1598,MATCH(A611,msheas!D$1:D$999,0),10)</f>
        <v>393</v>
      </c>
    </row>
    <row r="612" spans="1:8" ht="14.25" customHeight="1">
      <c r="A612" s="2" t="str">
        <f>msheas!D200</f>
        <v>10732兰州交通大学</v>
      </c>
      <c r="B612" s="3" t="s">
        <v>1545</v>
      </c>
      <c r="C612" s="4">
        <f>INDEX(msheas!$1:1599,MATCH(A612,msheas!D$1:D$999,0),5)</f>
        <v>40</v>
      </c>
      <c r="D612" s="4">
        <f>INDEX(msheas!$1:1599,MATCH(A612,msheas!D$1:D$999,0),6)</f>
        <v>40</v>
      </c>
      <c r="E612" s="4">
        <f>INDEX(msheas!$1:1599,MATCH(A612,msheas!D$1:D$999,0),7)</f>
        <v>0</v>
      </c>
      <c r="F612" s="4">
        <f>INDEX(msheas!$1:1599,MATCH(A612,msheas!D$1:D$999,0),8)</f>
        <v>1200</v>
      </c>
      <c r="G612" s="4">
        <f>INDEX(msheas!$1:1599,MATCH(A612,msheas!D$1:D$999,0),9)</f>
        <v>757</v>
      </c>
      <c r="H612" s="5">
        <f>INDEX(msheas!$1:1599,MATCH(A612,msheas!D$1:D$999,0),10)</f>
        <v>443</v>
      </c>
    </row>
    <row r="613" spans="1:8" ht="14.25" customHeight="1">
      <c r="A613" s="2" t="str">
        <f>msheas!D201</f>
        <v>10733甘肃农业大学</v>
      </c>
      <c r="B613" s="3" t="s">
        <v>1546</v>
      </c>
      <c r="C613" s="4">
        <f>INDEX(msheas!$1:1600,MATCH(A613,msheas!D$1:D$999,0),5)</f>
        <v>83</v>
      </c>
      <c r="D613" s="4">
        <f>INDEX(msheas!$1:1600,MATCH(A613,msheas!D$1:D$999,0),6)</f>
        <v>83</v>
      </c>
      <c r="E613" s="4">
        <f>INDEX(msheas!$1:1600,MATCH(A613,msheas!D$1:D$999,0),7)</f>
        <v>0</v>
      </c>
      <c r="F613" s="4">
        <f>INDEX(msheas!$1:1600,MATCH(A613,msheas!D$1:D$999,0),8)</f>
        <v>620</v>
      </c>
      <c r="G613" s="4">
        <f>INDEX(msheas!$1:1600,MATCH(A613,msheas!D$1:D$999,0),9)</f>
        <v>400</v>
      </c>
      <c r="H613" s="5">
        <f>INDEX(msheas!$1:1600,MATCH(A613,msheas!D$1:D$999,0),10)</f>
        <v>220</v>
      </c>
    </row>
    <row r="614" spans="1:8" ht="14.25" customHeight="1">
      <c r="A614" s="2" t="str">
        <f>msheas!D202</f>
        <v>10735甘肃中医学院</v>
      </c>
      <c r="B614" s="3" t="s">
        <v>1547</v>
      </c>
      <c r="C614" s="4">
        <f>INDEX(msheas!$1:1601,MATCH(A614,msheas!D$1:D$999,0),5)</f>
        <v>12</v>
      </c>
      <c r="D614" s="4">
        <f>INDEX(msheas!$1:1601,MATCH(A614,msheas!D$1:D$999,0),6)</f>
        <v>12</v>
      </c>
      <c r="E614" s="4">
        <f>INDEX(msheas!$1:1601,MATCH(A614,msheas!D$1:D$999,0),7)</f>
        <v>0</v>
      </c>
      <c r="F614" s="4">
        <f>INDEX(msheas!$1:1601,MATCH(A614,msheas!D$1:D$999,0),8)</f>
        <v>255</v>
      </c>
      <c r="G614" s="4">
        <f>INDEX(msheas!$1:1601,MATCH(A614,msheas!D$1:D$999,0),9)</f>
        <v>95</v>
      </c>
      <c r="H614" s="5">
        <f>INDEX(msheas!$1:1601,MATCH(A614,msheas!D$1:D$999,0),10)</f>
        <v>160</v>
      </c>
    </row>
    <row r="615" spans="1:8" ht="14.25" customHeight="1">
      <c r="A615" s="2" t="str">
        <f>msheas!D203</f>
        <v>10736西北师范大学</v>
      </c>
      <c r="B615" s="3" t="s">
        <v>1548</v>
      </c>
      <c r="C615" s="4">
        <f>INDEX(msheas!$1:1602,MATCH(A615,msheas!D$1:D$999,0),5)</f>
        <v>87</v>
      </c>
      <c r="D615" s="4">
        <f>INDEX(msheas!$1:1602,MATCH(A615,msheas!D$1:D$999,0),6)</f>
        <v>83</v>
      </c>
      <c r="E615" s="4">
        <f>INDEX(msheas!$1:1602,MATCH(A615,msheas!D$1:D$999,0),7)</f>
        <v>4</v>
      </c>
      <c r="F615" s="4">
        <f>INDEX(msheas!$1:1602,MATCH(A615,msheas!D$1:D$999,0),8)</f>
        <v>1980</v>
      </c>
      <c r="G615" s="4">
        <f>INDEX(msheas!$1:1602,MATCH(A615,msheas!D$1:D$999,0),9)</f>
        <v>1080</v>
      </c>
      <c r="H615" s="5">
        <f>INDEX(msheas!$1:1602,MATCH(A615,msheas!D$1:D$999,0),10)</f>
        <v>900</v>
      </c>
    </row>
    <row r="616" spans="1:8" ht="14.25" customHeight="1">
      <c r="A616" s="2" t="str">
        <f>msheas!D204</f>
        <v>10739天水师范学院</v>
      </c>
      <c r="B616" s="3" t="s">
        <v>1549</v>
      </c>
      <c r="C616" s="4">
        <f>INDEX(msheas!$1:1603,MATCH(A616,msheas!D$1:D$999,0),5)</f>
        <v>0</v>
      </c>
      <c r="D616" s="4">
        <f>INDEX(msheas!$1:1603,MATCH(A616,msheas!D$1:D$999,0),6)</f>
        <v>0</v>
      </c>
      <c r="E616" s="4">
        <f>INDEX(msheas!$1:1603,MATCH(A616,msheas!D$1:D$999,0),7)</f>
        <v>0</v>
      </c>
      <c r="F616" s="4">
        <f>INDEX(msheas!$1:1603,MATCH(A616,msheas!D$1:D$999,0),8)</f>
        <v>120</v>
      </c>
      <c r="G616" s="4">
        <f>INDEX(msheas!$1:1603,MATCH(A616,msheas!D$1:D$999,0),9)</f>
        <v>0</v>
      </c>
      <c r="H616" s="5">
        <f>INDEX(msheas!$1:1603,MATCH(A616,msheas!D$1:D$999,0),10)</f>
        <v>120</v>
      </c>
    </row>
    <row r="617" spans="1:8" ht="14.25" customHeight="1">
      <c r="A617" s="2" t="str">
        <f>msheas!D205</f>
        <v>10741兰州商学院</v>
      </c>
      <c r="B617" s="3" t="s">
        <v>1550</v>
      </c>
      <c r="C617" s="4">
        <f>INDEX(msheas!$1:1604,MATCH(A617,msheas!D$1:D$999,0),5)</f>
        <v>0</v>
      </c>
      <c r="D617" s="4">
        <f>INDEX(msheas!$1:1604,MATCH(A617,msheas!D$1:D$999,0),6)</f>
        <v>0</v>
      </c>
      <c r="E617" s="4">
        <f>INDEX(msheas!$1:1604,MATCH(A617,msheas!D$1:D$999,0),7)</f>
        <v>0</v>
      </c>
      <c r="F617" s="4">
        <f>INDEX(msheas!$1:1604,MATCH(A617,msheas!D$1:D$999,0),8)</f>
        <v>350</v>
      </c>
      <c r="G617" s="4">
        <f>INDEX(msheas!$1:1604,MATCH(A617,msheas!D$1:D$999,0),9)</f>
        <v>160</v>
      </c>
      <c r="H617" s="5">
        <f>INDEX(msheas!$1:1604,MATCH(A617,msheas!D$1:D$999,0),10)</f>
        <v>190</v>
      </c>
    </row>
    <row r="618" spans="1:8" ht="14.25" customHeight="1">
      <c r="A618" s="2" t="str">
        <f>msheas!D206</f>
        <v>11406甘肃政法学院</v>
      </c>
      <c r="B618" s="3" t="s">
        <v>1551</v>
      </c>
      <c r="C618" s="4">
        <f>INDEX(msheas!$1:1605,MATCH(A618,msheas!D$1:D$999,0),5)</f>
        <v>0</v>
      </c>
      <c r="D618" s="4">
        <f>INDEX(msheas!$1:1605,MATCH(A618,msheas!D$1:D$999,0),6)</f>
        <v>0</v>
      </c>
      <c r="E618" s="4">
        <f>INDEX(msheas!$1:1605,MATCH(A618,msheas!D$1:D$999,0),7)</f>
        <v>0</v>
      </c>
      <c r="F618" s="4">
        <f>INDEX(msheas!$1:1605,MATCH(A618,msheas!D$1:D$999,0),8)</f>
        <v>220</v>
      </c>
      <c r="G618" s="4">
        <f>INDEX(msheas!$1:1605,MATCH(A618,msheas!D$1:D$999,0),9)</f>
        <v>100</v>
      </c>
      <c r="H618" s="5">
        <f>INDEX(msheas!$1:1605,MATCH(A618,msheas!D$1:D$999,0),10)</f>
        <v>120</v>
      </c>
    </row>
    <row r="619" spans="2:8" ht="24.75" customHeight="1">
      <c r="B619" s="12" t="s">
        <v>1552</v>
      </c>
      <c r="C619" s="18">
        <f aca="true" t="shared" si="50" ref="C619:H619">SUM(C620:C622)</f>
        <v>35</v>
      </c>
      <c r="D619" s="18">
        <f t="shared" si="50"/>
        <v>35</v>
      </c>
      <c r="E619" s="18">
        <f t="shared" si="50"/>
        <v>0</v>
      </c>
      <c r="F619" s="18">
        <f t="shared" si="50"/>
        <v>1231</v>
      </c>
      <c r="G619" s="18">
        <f t="shared" si="50"/>
        <v>555</v>
      </c>
      <c r="H619" s="19">
        <f t="shared" si="50"/>
        <v>676</v>
      </c>
    </row>
    <row r="620" spans="1:8" ht="14.25" customHeight="1">
      <c r="A620" s="2" t="str">
        <f>msheas!D207</f>
        <v>10743青海大学</v>
      </c>
      <c r="B620" s="3" t="s">
        <v>1553</v>
      </c>
      <c r="C620" s="4">
        <f>INDEX(msheas!$1:1607,MATCH(A620,msheas!D$1:D$999,0),5)</f>
        <v>20</v>
      </c>
      <c r="D620" s="4">
        <f>INDEX(msheas!$1:1607,MATCH(A620,msheas!D$1:D$999,0),6)</f>
        <v>20</v>
      </c>
      <c r="E620" s="4">
        <f>INDEX(msheas!$1:1607,MATCH(A620,msheas!D$1:D$999,0),7)</f>
        <v>0</v>
      </c>
      <c r="F620" s="4">
        <f>INDEX(msheas!$1:1607,MATCH(A620,msheas!D$1:D$999,0),8)</f>
        <v>454</v>
      </c>
      <c r="G620" s="4">
        <f>INDEX(msheas!$1:1607,MATCH(A620,msheas!D$1:D$999,0),9)</f>
        <v>160</v>
      </c>
      <c r="H620" s="5">
        <f>INDEX(msheas!$1:1607,MATCH(A620,msheas!D$1:D$999,0),10)</f>
        <v>294</v>
      </c>
    </row>
    <row r="621" spans="1:8" ht="14.25" customHeight="1">
      <c r="A621" s="2" t="str">
        <f>msheas!D208</f>
        <v>10746青海师范大学</v>
      </c>
      <c r="B621" s="3" t="s">
        <v>1554</v>
      </c>
      <c r="C621" s="4">
        <f>INDEX(msheas!$1:1608,MATCH(A621,msheas!D$1:D$999,0),5)</f>
        <v>15</v>
      </c>
      <c r="D621" s="4">
        <f>INDEX(msheas!$1:1608,MATCH(A621,msheas!D$1:D$999,0),6)</f>
        <v>15</v>
      </c>
      <c r="E621" s="4">
        <f>INDEX(msheas!$1:1608,MATCH(A621,msheas!D$1:D$999,0),7)</f>
        <v>0</v>
      </c>
      <c r="F621" s="4">
        <f>INDEX(msheas!$1:1608,MATCH(A621,msheas!D$1:D$999,0),8)</f>
        <v>384</v>
      </c>
      <c r="G621" s="4">
        <f>INDEX(msheas!$1:1608,MATCH(A621,msheas!D$1:D$999,0),9)</f>
        <v>217</v>
      </c>
      <c r="H621" s="5">
        <f>INDEX(msheas!$1:1608,MATCH(A621,msheas!D$1:D$999,0),10)</f>
        <v>167</v>
      </c>
    </row>
    <row r="622" spans="1:8" ht="14.25" customHeight="1">
      <c r="A622" s="2" t="str">
        <f>msheas!D209</f>
        <v>10748青海民族大学</v>
      </c>
      <c r="B622" s="3" t="s">
        <v>1555</v>
      </c>
      <c r="C622" s="4">
        <f>INDEX(msheas!$1:1609,MATCH(A622,msheas!D$1:D$999,0),5)</f>
        <v>0</v>
      </c>
      <c r="D622" s="4">
        <f>INDEX(msheas!$1:1609,MATCH(A622,msheas!D$1:D$999,0),6)</f>
        <v>0</v>
      </c>
      <c r="E622" s="4">
        <f>INDEX(msheas!$1:1609,MATCH(A622,msheas!D$1:D$999,0),7)</f>
        <v>0</v>
      </c>
      <c r="F622" s="4">
        <f>INDEX(msheas!$1:1609,MATCH(A622,msheas!D$1:D$999,0),8)</f>
        <v>393</v>
      </c>
      <c r="G622" s="4">
        <f>INDEX(msheas!$1:1609,MATCH(A622,msheas!D$1:D$999,0),9)</f>
        <v>178</v>
      </c>
      <c r="H622" s="5">
        <f>INDEX(msheas!$1:1609,MATCH(A622,msheas!D$1:D$999,0),10)</f>
        <v>215</v>
      </c>
    </row>
    <row r="623" spans="2:8" ht="24.75" customHeight="1">
      <c r="B623" s="12" t="s">
        <v>1556</v>
      </c>
      <c r="C623" s="18">
        <f aca="true" t="shared" si="51" ref="C623:H623">SUM(C624:C626)</f>
        <v>56</v>
      </c>
      <c r="D623" s="18">
        <f t="shared" si="51"/>
        <v>56</v>
      </c>
      <c r="E623" s="18">
        <f t="shared" si="51"/>
        <v>0</v>
      </c>
      <c r="F623" s="18">
        <f t="shared" si="51"/>
        <v>1464</v>
      </c>
      <c r="G623" s="18">
        <f t="shared" si="51"/>
        <v>685</v>
      </c>
      <c r="H623" s="19">
        <f t="shared" si="51"/>
        <v>779</v>
      </c>
    </row>
    <row r="624" spans="1:8" ht="14.25" customHeight="1">
      <c r="A624" s="2" t="str">
        <f>msheas!D210</f>
        <v>10749宁夏大学</v>
      </c>
      <c r="B624" s="3" t="s">
        <v>1557</v>
      </c>
      <c r="C624" s="4">
        <f>INDEX(msheas!$1:1611,MATCH(A624,msheas!D$1:D$999,0),5)</f>
        <v>42</v>
      </c>
      <c r="D624" s="4">
        <f>INDEX(msheas!$1:1611,MATCH(A624,msheas!D$1:D$999,0),6)</f>
        <v>42</v>
      </c>
      <c r="E624" s="4">
        <f>INDEX(msheas!$1:1611,MATCH(A624,msheas!D$1:D$999,0),7)</f>
        <v>0</v>
      </c>
      <c r="F624" s="4">
        <f>INDEX(msheas!$1:1611,MATCH(A624,msheas!D$1:D$999,0),8)</f>
        <v>898</v>
      </c>
      <c r="G624" s="4">
        <f>INDEX(msheas!$1:1611,MATCH(A624,msheas!D$1:D$999,0),9)</f>
        <v>446</v>
      </c>
      <c r="H624" s="5">
        <f>INDEX(msheas!$1:1611,MATCH(A624,msheas!D$1:D$999,0),10)</f>
        <v>452</v>
      </c>
    </row>
    <row r="625" spans="1:8" ht="14.25" customHeight="1">
      <c r="A625" s="2" t="str">
        <f>msheas!D211</f>
        <v>10752宁夏医科大学</v>
      </c>
      <c r="B625" s="3" t="s">
        <v>1558</v>
      </c>
      <c r="C625" s="4">
        <f>INDEX(msheas!$1:1612,MATCH(A625,msheas!D$1:D$999,0),5)</f>
        <v>14</v>
      </c>
      <c r="D625" s="4">
        <f>INDEX(msheas!$1:1612,MATCH(A625,msheas!D$1:D$999,0),6)</f>
        <v>14</v>
      </c>
      <c r="E625" s="4">
        <f>INDEX(msheas!$1:1612,MATCH(A625,msheas!D$1:D$999,0),7)</f>
        <v>0</v>
      </c>
      <c r="F625" s="4">
        <f>INDEX(msheas!$1:1612,MATCH(A625,msheas!D$1:D$999,0),8)</f>
        <v>532</v>
      </c>
      <c r="G625" s="4">
        <f>INDEX(msheas!$1:1612,MATCH(A625,msheas!D$1:D$999,0),9)</f>
        <v>239</v>
      </c>
      <c r="H625" s="5">
        <f>INDEX(msheas!$1:1612,MATCH(A625,msheas!D$1:D$999,0),10)</f>
        <v>293</v>
      </c>
    </row>
    <row r="626" spans="1:8" ht="14.25" customHeight="1">
      <c r="A626" s="2" t="str">
        <f>msheas!D212</f>
        <v>10753宁夏师范学院</v>
      </c>
      <c r="B626" s="3" t="s">
        <v>1559</v>
      </c>
      <c r="C626" s="4">
        <f>INDEX(msheas!$1:1613,MATCH(A626,msheas!D$1:D$999,0),5)</f>
        <v>0</v>
      </c>
      <c r="D626" s="4">
        <f>INDEX(msheas!$1:1613,MATCH(A626,msheas!D$1:D$999,0),6)</f>
        <v>0</v>
      </c>
      <c r="E626" s="4">
        <f>INDEX(msheas!$1:1613,MATCH(A626,msheas!D$1:D$999,0),7)</f>
        <v>0</v>
      </c>
      <c r="F626" s="4">
        <f>INDEX(msheas!$1:1613,MATCH(A626,msheas!D$1:D$999,0),8)</f>
        <v>34</v>
      </c>
      <c r="G626" s="4">
        <f>INDEX(msheas!$1:1613,MATCH(A626,msheas!D$1:D$999,0),9)</f>
        <v>0</v>
      </c>
      <c r="H626" s="5">
        <f>INDEX(msheas!$1:1613,MATCH(A626,msheas!D$1:D$999,0),10)</f>
        <v>34</v>
      </c>
    </row>
    <row r="627" spans="2:8" ht="24.75" customHeight="1">
      <c r="B627" s="12" t="s">
        <v>1560</v>
      </c>
      <c r="C627" s="18">
        <f aca="true" t="shared" si="52" ref="C627:H627">SUM(C628:C636)</f>
        <v>208</v>
      </c>
      <c r="D627" s="18">
        <f t="shared" si="52"/>
        <v>208</v>
      </c>
      <c r="E627" s="18">
        <f t="shared" si="52"/>
        <v>0</v>
      </c>
      <c r="F627" s="18">
        <f t="shared" si="52"/>
        <v>5124</v>
      </c>
      <c r="G627" s="18">
        <f t="shared" si="52"/>
        <v>2589</v>
      </c>
      <c r="H627" s="19">
        <f t="shared" si="52"/>
        <v>2535</v>
      </c>
    </row>
    <row r="628" spans="1:8" ht="14.25" customHeight="1">
      <c r="A628" s="2" t="str">
        <f>msheas!D213</f>
        <v>10755新疆大学</v>
      </c>
      <c r="B628" s="3" t="s">
        <v>1561</v>
      </c>
      <c r="C628" s="4">
        <f>INDEX(msheas!$1:1615,MATCH(A628,msheas!D$1:D$999,0),5)</f>
        <v>92</v>
      </c>
      <c r="D628" s="4">
        <f>INDEX(msheas!$1:1615,MATCH(A628,msheas!D$1:D$999,0),6)</f>
        <v>92</v>
      </c>
      <c r="E628" s="4">
        <f>INDEX(msheas!$1:1615,MATCH(A628,msheas!D$1:D$999,0),7)</f>
        <v>0</v>
      </c>
      <c r="F628" s="4">
        <f>INDEX(msheas!$1:1615,MATCH(A628,msheas!D$1:D$999,0),8)</f>
        <v>1726</v>
      </c>
      <c r="G628" s="4">
        <f>INDEX(msheas!$1:1615,MATCH(A628,msheas!D$1:D$999,0),9)</f>
        <v>1029</v>
      </c>
      <c r="H628" s="5">
        <f>INDEX(msheas!$1:1615,MATCH(A628,msheas!D$1:D$999,0),10)</f>
        <v>697</v>
      </c>
    </row>
    <row r="629" spans="1:8" ht="14.25" customHeight="1">
      <c r="A629" s="2" t="str">
        <f>msheas!D214</f>
        <v>10758新疆农业大学</v>
      </c>
      <c r="B629" s="3" t="s">
        <v>1562</v>
      </c>
      <c r="C629" s="4">
        <f>INDEX(msheas!$1:1616,MATCH(A629,msheas!D$1:D$999,0),5)</f>
        <v>40</v>
      </c>
      <c r="D629" s="4">
        <f>INDEX(msheas!$1:1616,MATCH(A629,msheas!D$1:D$999,0),6)</f>
        <v>40</v>
      </c>
      <c r="E629" s="4">
        <f>INDEX(msheas!$1:1616,MATCH(A629,msheas!D$1:D$999,0),7)</f>
        <v>0</v>
      </c>
      <c r="F629" s="4">
        <f>INDEX(msheas!$1:1616,MATCH(A629,msheas!D$1:D$999,0),8)</f>
        <v>616</v>
      </c>
      <c r="G629" s="4">
        <f>INDEX(msheas!$1:1616,MATCH(A629,msheas!D$1:D$999,0),9)</f>
        <v>372</v>
      </c>
      <c r="H629" s="5">
        <f>INDEX(msheas!$1:1616,MATCH(A629,msheas!D$1:D$999,0),10)</f>
        <v>244</v>
      </c>
    </row>
    <row r="630" spans="1:8" ht="14.25" customHeight="1">
      <c r="A630" s="2" t="str">
        <f>msheas!D215</f>
        <v>10760新疆医科大学</v>
      </c>
      <c r="B630" s="3" t="s">
        <v>1563</v>
      </c>
      <c r="C630" s="4">
        <f>INDEX(msheas!$1:1617,MATCH(A630,msheas!D$1:D$999,0),5)</f>
        <v>55</v>
      </c>
      <c r="D630" s="4">
        <f>INDEX(msheas!$1:1617,MATCH(A630,msheas!D$1:D$999,0),6)</f>
        <v>55</v>
      </c>
      <c r="E630" s="4">
        <f>INDEX(msheas!$1:1617,MATCH(A630,msheas!D$1:D$999,0),7)</f>
        <v>0</v>
      </c>
      <c r="F630" s="4">
        <f>INDEX(msheas!$1:1617,MATCH(A630,msheas!D$1:D$999,0),8)</f>
        <v>929</v>
      </c>
      <c r="G630" s="4">
        <f>INDEX(msheas!$1:1617,MATCH(A630,msheas!D$1:D$999,0),9)</f>
        <v>160</v>
      </c>
      <c r="H630" s="5">
        <f>INDEX(msheas!$1:1617,MATCH(A630,msheas!D$1:D$999,0),10)</f>
        <v>769</v>
      </c>
    </row>
    <row r="631" spans="1:8" ht="14.25" customHeight="1">
      <c r="A631" s="2" t="str">
        <f>msheas!D216</f>
        <v>10762新疆师范大学</v>
      </c>
      <c r="B631" s="3" t="s">
        <v>1564</v>
      </c>
      <c r="C631" s="4">
        <f>INDEX(msheas!$1:1618,MATCH(A631,msheas!D$1:D$999,0),5)</f>
        <v>14</v>
      </c>
      <c r="D631" s="4">
        <f>INDEX(msheas!$1:1618,MATCH(A631,msheas!D$1:D$999,0),6)</f>
        <v>14</v>
      </c>
      <c r="E631" s="4">
        <f>INDEX(msheas!$1:1618,MATCH(A631,msheas!D$1:D$999,0),7)</f>
        <v>0</v>
      </c>
      <c r="F631" s="4">
        <f>INDEX(msheas!$1:1618,MATCH(A631,msheas!D$1:D$999,0),8)</f>
        <v>800</v>
      </c>
      <c r="G631" s="4">
        <f>INDEX(msheas!$1:1618,MATCH(A631,msheas!D$1:D$999,0),9)</f>
        <v>557</v>
      </c>
      <c r="H631" s="5">
        <f>INDEX(msheas!$1:1618,MATCH(A631,msheas!D$1:D$999,0),10)</f>
        <v>243</v>
      </c>
    </row>
    <row r="632" spans="1:8" ht="14.25" customHeight="1">
      <c r="A632" s="2" t="str">
        <f>msheas!D217</f>
        <v>10763喀什师范学院</v>
      </c>
      <c r="B632" s="3" t="s">
        <v>1565</v>
      </c>
      <c r="C632" s="4">
        <f>INDEX(msheas!$1:1619,MATCH(A632,msheas!D$1:D$999,0),5)</f>
        <v>0</v>
      </c>
      <c r="D632" s="4">
        <f>INDEX(msheas!$1:1619,MATCH(A632,msheas!D$1:D$999,0),6)</f>
        <v>0</v>
      </c>
      <c r="E632" s="4">
        <f>INDEX(msheas!$1:1619,MATCH(A632,msheas!D$1:D$999,0),7)</f>
        <v>0</v>
      </c>
      <c r="F632" s="4">
        <f>INDEX(msheas!$1:1619,MATCH(A632,msheas!D$1:D$999,0),8)</f>
        <v>150</v>
      </c>
      <c r="G632" s="4">
        <f>INDEX(msheas!$1:1619,MATCH(A632,msheas!D$1:D$999,0),9)</f>
        <v>120</v>
      </c>
      <c r="H632" s="5">
        <f>INDEX(msheas!$1:1619,MATCH(A632,msheas!D$1:D$999,0),10)</f>
        <v>30</v>
      </c>
    </row>
    <row r="633" spans="1:8" ht="14.25" customHeight="1">
      <c r="A633" s="2" t="str">
        <f>msheas!D218</f>
        <v>10764伊犁师范学院</v>
      </c>
      <c r="B633" s="3" t="s">
        <v>1566</v>
      </c>
      <c r="C633" s="4">
        <f>INDEX(msheas!$1:1620,MATCH(A633,msheas!D$1:D$999,0),5)</f>
        <v>0</v>
      </c>
      <c r="D633" s="4">
        <f>INDEX(msheas!$1:1620,MATCH(A633,msheas!D$1:D$999,0),6)</f>
        <v>0</v>
      </c>
      <c r="E633" s="4">
        <f>INDEX(msheas!$1:1620,MATCH(A633,msheas!D$1:D$999,0),7)</f>
        <v>0</v>
      </c>
      <c r="F633" s="4">
        <f>INDEX(msheas!$1:1620,MATCH(A633,msheas!D$1:D$999,0),8)</f>
        <v>164</v>
      </c>
      <c r="G633" s="4">
        <f>INDEX(msheas!$1:1620,MATCH(A633,msheas!D$1:D$999,0),9)</f>
        <v>104</v>
      </c>
      <c r="H633" s="5">
        <f>INDEX(msheas!$1:1620,MATCH(A633,msheas!D$1:D$999,0),10)</f>
        <v>60</v>
      </c>
    </row>
    <row r="634" spans="1:8" ht="14.25" customHeight="1">
      <c r="A634" s="2" t="str">
        <f>msheas!D219</f>
        <v>10766新疆财经大学</v>
      </c>
      <c r="B634" s="3" t="s">
        <v>1567</v>
      </c>
      <c r="C634" s="4">
        <f>INDEX(msheas!$1:1621,MATCH(A634,msheas!D$1:D$999,0),5)</f>
        <v>7</v>
      </c>
      <c r="D634" s="4">
        <f>INDEX(msheas!$1:1621,MATCH(A634,msheas!D$1:D$999,0),6)</f>
        <v>7</v>
      </c>
      <c r="E634" s="4">
        <f>INDEX(msheas!$1:1621,MATCH(A634,msheas!D$1:D$999,0),7)</f>
        <v>0</v>
      </c>
      <c r="F634" s="4">
        <f>INDEX(msheas!$1:1621,MATCH(A634,msheas!D$1:D$999,0),8)</f>
        <v>630</v>
      </c>
      <c r="G634" s="4">
        <f>INDEX(msheas!$1:1621,MATCH(A634,msheas!D$1:D$999,0),9)</f>
        <v>215</v>
      </c>
      <c r="H634" s="5">
        <f>INDEX(msheas!$1:1621,MATCH(A634,msheas!D$1:D$999,0),10)</f>
        <v>415</v>
      </c>
    </row>
    <row r="635" spans="1:8" ht="14.25" customHeight="1">
      <c r="A635" s="2" t="str">
        <f>msheas!D220</f>
        <v>10768新疆艺术学院</v>
      </c>
      <c r="B635" s="3" t="s">
        <v>1568</v>
      </c>
      <c r="C635" s="4">
        <f>INDEX(msheas!$1:1622,MATCH(A635,msheas!D$1:D$999,0),5)</f>
        <v>0</v>
      </c>
      <c r="D635" s="4">
        <f>INDEX(msheas!$1:1622,MATCH(A635,msheas!D$1:D$999,0),6)</f>
        <v>0</v>
      </c>
      <c r="E635" s="4">
        <f>INDEX(msheas!$1:1622,MATCH(A635,msheas!D$1:D$999,0),7)</f>
        <v>0</v>
      </c>
      <c r="F635" s="4">
        <f>INDEX(msheas!$1:1622,MATCH(A635,msheas!D$1:D$999,0),8)</f>
        <v>95</v>
      </c>
      <c r="G635" s="4">
        <f>INDEX(msheas!$1:1622,MATCH(A635,msheas!D$1:D$999,0),9)</f>
        <v>32</v>
      </c>
      <c r="H635" s="5">
        <f>INDEX(msheas!$1:1622,MATCH(A635,msheas!D$1:D$999,0),10)</f>
        <v>63</v>
      </c>
    </row>
    <row r="636" spans="1:8" ht="14.25" customHeight="1">
      <c r="A636" s="2" t="str">
        <f>msheas!D221</f>
        <v>10997昌吉学院</v>
      </c>
      <c r="B636" s="15" t="s">
        <v>1569</v>
      </c>
      <c r="C636" s="16">
        <f>INDEX(msheas!$1:1623,MATCH(A636,msheas!D$1:D$999,0),5)</f>
        <v>0</v>
      </c>
      <c r="D636" s="16">
        <f>INDEX(msheas!$1:1623,MATCH(A636,msheas!D$1:D$999,0),6)</f>
        <v>0</v>
      </c>
      <c r="E636" s="16">
        <f>INDEX(msheas!$1:1623,MATCH(A636,msheas!D$1:D$999,0),7)</f>
        <v>0</v>
      </c>
      <c r="F636" s="16">
        <f>INDEX(msheas!$1:1623,MATCH(A636,msheas!D$1:D$999,0),8)</f>
        <v>14</v>
      </c>
      <c r="G636" s="16">
        <f>INDEX(msheas!$1:1623,MATCH(A636,msheas!D$1:D$999,0),9)</f>
        <v>0</v>
      </c>
      <c r="H636" s="17">
        <f>INDEX(msheas!$1:1623,MATCH(A636,msheas!D$1:D$999,0),10)</f>
        <v>14</v>
      </c>
    </row>
    <row r="637" spans="2:8" ht="14.25" customHeight="1">
      <c r="B637" s="46"/>
      <c r="C637" s="46"/>
      <c r="D637" s="46"/>
      <c r="E637" s="46"/>
      <c r="F637" s="46"/>
      <c r="G637" s="46"/>
      <c r="H637" s="46"/>
    </row>
    <row r="638" spans="2:8" ht="30" customHeight="1">
      <c r="B638" s="26" t="s">
        <v>1570</v>
      </c>
      <c r="C638" s="27">
        <f aca="true" t="shared" si="53" ref="C638:H638">SUM(C639:C903)/2</f>
        <v>1768</v>
      </c>
      <c r="D638" s="27">
        <f t="shared" si="53"/>
        <v>1768</v>
      </c>
      <c r="E638" s="27">
        <f t="shared" si="53"/>
        <v>0</v>
      </c>
      <c r="F638" s="27">
        <f t="shared" si="53"/>
        <v>6341</v>
      </c>
      <c r="G638" s="27">
        <f t="shared" si="53"/>
        <v>4687</v>
      </c>
      <c r="H638" s="28">
        <f t="shared" si="53"/>
        <v>1654</v>
      </c>
    </row>
    <row r="639" spans="2:8" ht="24.75" customHeight="1">
      <c r="B639" s="12" t="s">
        <v>1571</v>
      </c>
      <c r="C639" s="18">
        <f aca="true" t="shared" si="54" ref="C639:H639">SUM(C640)</f>
        <v>0</v>
      </c>
      <c r="D639" s="18">
        <f t="shared" si="54"/>
        <v>0</v>
      </c>
      <c r="E639" s="18">
        <f t="shared" si="54"/>
        <v>0</v>
      </c>
      <c r="F639" s="18">
        <f t="shared" si="54"/>
        <v>35</v>
      </c>
      <c r="G639" s="18">
        <f t="shared" si="54"/>
        <v>35</v>
      </c>
      <c r="H639" s="19">
        <f t="shared" si="54"/>
        <v>0</v>
      </c>
    </row>
    <row r="640" spans="1:8" ht="14.25" customHeight="1">
      <c r="A640" s="2" t="str">
        <f>msheas!D581</f>
        <v>80901中国科学技术信息研究所</v>
      </c>
      <c r="B640" s="3" t="s">
        <v>1572</v>
      </c>
      <c r="C640" s="4">
        <f>INDEX(msheas!$1:1627,MATCH(A640,msheas!D$1:D$999,0),5)</f>
        <v>0</v>
      </c>
      <c r="D640" s="4">
        <f>INDEX(msheas!$1:1627,MATCH(A640,msheas!D$1:D$999,0),6)</f>
        <v>0</v>
      </c>
      <c r="E640" s="4">
        <f>INDEX(msheas!$1:1627,MATCH(A640,msheas!D$1:D$999,0),7)</f>
        <v>0</v>
      </c>
      <c r="F640" s="4">
        <f>INDEX(msheas!$1:1627,MATCH(A640,msheas!D$1:D$999,0),8)</f>
        <v>35</v>
      </c>
      <c r="G640" s="4">
        <f>INDEX(msheas!$1:1627,MATCH(A640,msheas!D$1:D$999,0),9)</f>
        <v>35</v>
      </c>
      <c r="H640" s="5">
        <f>INDEX(msheas!$1:1627,MATCH(A640,msheas!D$1:D$999,0),10)</f>
        <v>0</v>
      </c>
    </row>
    <row r="641" spans="2:8" ht="24.75" customHeight="1">
      <c r="B641" s="12" t="s">
        <v>1573</v>
      </c>
      <c r="C641" s="18">
        <f aca="true" t="shared" si="55" ref="C641:H641">SUM(C642)</f>
        <v>22</v>
      </c>
      <c r="D641" s="18">
        <f t="shared" si="55"/>
        <v>22</v>
      </c>
      <c r="E641" s="18">
        <f t="shared" si="55"/>
        <v>0</v>
      </c>
      <c r="F641" s="18">
        <f t="shared" si="55"/>
        <v>0</v>
      </c>
      <c r="G641" s="18">
        <f t="shared" si="55"/>
        <v>0</v>
      </c>
      <c r="H641" s="19">
        <f t="shared" si="55"/>
        <v>0</v>
      </c>
    </row>
    <row r="642" spans="1:8" ht="14.25" customHeight="1">
      <c r="A642" s="2" t="str">
        <f>msheas!D578</f>
        <v>81301中国现代国际关系研究院</v>
      </c>
      <c r="B642" s="3" t="s">
        <v>1574</v>
      </c>
      <c r="C642" s="4">
        <f>INDEX(msheas!$1:1629,MATCH(A642,msheas!D$1:D$999,0),5)</f>
        <v>22</v>
      </c>
      <c r="D642" s="4">
        <f>INDEX(msheas!$1:1629,MATCH(A642,msheas!D$1:D$999,0),6)</f>
        <v>22</v>
      </c>
      <c r="E642" s="4">
        <f>INDEX(msheas!$1:1629,MATCH(A642,msheas!D$1:D$999,0),7)</f>
        <v>0</v>
      </c>
      <c r="F642" s="4">
        <f>INDEX(msheas!$1:1629,MATCH(A642,msheas!D$1:D$999,0),8)</f>
        <v>0</v>
      </c>
      <c r="G642" s="4">
        <f>INDEX(msheas!$1:1629,MATCH(A642,msheas!D$1:D$999,0),9)</f>
        <v>0</v>
      </c>
      <c r="H642" s="5">
        <f>INDEX(msheas!$1:1629,MATCH(A642,msheas!D$1:D$999,0),10)</f>
        <v>0</v>
      </c>
    </row>
    <row r="643" spans="2:8" ht="24.75" customHeight="1">
      <c r="B643" s="12" t="s">
        <v>1575</v>
      </c>
      <c r="C643" s="18">
        <f aca="true" t="shared" si="56" ref="C643:H643">SUM(C644:C647)</f>
        <v>70</v>
      </c>
      <c r="D643" s="18">
        <f t="shared" si="56"/>
        <v>70</v>
      </c>
      <c r="E643" s="18">
        <f t="shared" si="56"/>
        <v>0</v>
      </c>
      <c r="F643" s="18">
        <f t="shared" si="56"/>
        <v>450</v>
      </c>
      <c r="G643" s="18">
        <f t="shared" si="56"/>
        <v>71</v>
      </c>
      <c r="H643" s="19">
        <f t="shared" si="56"/>
        <v>379</v>
      </c>
    </row>
    <row r="644" spans="1:8" ht="14.25" customHeight="1">
      <c r="A644" s="2" t="str">
        <f>msheas!D580</f>
        <v>80401北京国家会计学院</v>
      </c>
      <c r="B644" s="15" t="s">
        <v>1576</v>
      </c>
      <c r="C644" s="16">
        <f>INDEX(msheas!$1:1631,MATCH(A644,msheas!D$1:D$999,0),5)</f>
        <v>0</v>
      </c>
      <c r="D644" s="16">
        <f>INDEX(msheas!$1:1631,MATCH(A644,msheas!D$1:D$999,0),6)</f>
        <v>0</v>
      </c>
      <c r="E644" s="16">
        <f>INDEX(msheas!$1:1631,MATCH(A644,msheas!D$1:D$999,0),7)</f>
        <v>0</v>
      </c>
      <c r="F644" s="16">
        <f>INDEX(msheas!$1:1631,MATCH(A644,msheas!D$1:D$999,0),8)</f>
        <v>125</v>
      </c>
      <c r="G644" s="16">
        <f>INDEX(msheas!$1:1631,MATCH(A644,msheas!D$1:D$999,0),9)</f>
        <v>0</v>
      </c>
      <c r="H644" s="17">
        <f>INDEX(msheas!$1:1631,MATCH(A644,msheas!D$1:D$999,0),10)</f>
        <v>125</v>
      </c>
    </row>
    <row r="645" spans="1:8" ht="14.25" customHeight="1">
      <c r="A645" s="2" t="str">
        <f>msheas!D681</f>
        <v>80402上海国家会计学院</v>
      </c>
      <c r="B645" s="3" t="s">
        <v>1577</v>
      </c>
      <c r="C645" s="4">
        <f>INDEX(msheas!$1:1632,MATCH(A645,msheas!D$1:D$999,0),5)</f>
        <v>0</v>
      </c>
      <c r="D645" s="4">
        <f>INDEX(msheas!$1:1632,MATCH(A645,msheas!D$1:D$999,0),6)</f>
        <v>0</v>
      </c>
      <c r="E645" s="4">
        <f>INDEX(msheas!$1:1632,MATCH(A645,msheas!D$1:D$999,0),7)</f>
        <v>0</v>
      </c>
      <c r="F645" s="4">
        <f>INDEX(msheas!$1:1632,MATCH(A645,msheas!D$1:D$999,0),8)</f>
        <v>95</v>
      </c>
      <c r="G645" s="4">
        <f>INDEX(msheas!$1:1632,MATCH(A645,msheas!D$1:D$999,0),9)</f>
        <v>0</v>
      </c>
      <c r="H645" s="5">
        <f>INDEX(msheas!$1:1632,MATCH(A645,msheas!D$1:D$999,0),10)</f>
        <v>95</v>
      </c>
    </row>
    <row r="646" spans="1:8" ht="14.25" customHeight="1">
      <c r="A646" s="2" t="str">
        <f>msheas!D781</f>
        <v>80403厦门国家会计学院</v>
      </c>
      <c r="B646" s="3" t="s">
        <v>1578</v>
      </c>
      <c r="C646" s="4">
        <f>INDEX(msheas!$1:1633,MATCH(A646,msheas!D$1:D$999,0),5)</f>
        <v>0</v>
      </c>
      <c r="D646" s="4">
        <f>INDEX(msheas!$1:1633,MATCH(A646,msheas!D$1:D$999,0),6)</f>
        <v>0</v>
      </c>
      <c r="E646" s="4">
        <f>INDEX(msheas!$1:1633,MATCH(A646,msheas!D$1:D$999,0),7)</f>
        <v>0</v>
      </c>
      <c r="F646" s="4">
        <f>INDEX(msheas!$1:1633,MATCH(A646,msheas!D$1:D$999,0),8)</f>
        <v>65</v>
      </c>
      <c r="G646" s="4">
        <f>INDEX(msheas!$1:1633,MATCH(A646,msheas!D$1:D$999,0),9)</f>
        <v>0</v>
      </c>
      <c r="H646" s="5">
        <f>INDEX(msheas!$1:1633,MATCH(A646,msheas!D$1:D$999,0),10)</f>
        <v>65</v>
      </c>
    </row>
    <row r="647" spans="1:8" ht="14.25" customHeight="1">
      <c r="A647" s="2" t="str">
        <f>msheas!D582</f>
        <v>81601财政部财政科学研究所</v>
      </c>
      <c r="B647" s="3" t="s">
        <v>1579</v>
      </c>
      <c r="C647" s="4">
        <f>INDEX(msheas!$1:1634,MATCH(A647,msheas!D$1:D$999,0),5)</f>
        <v>70</v>
      </c>
      <c r="D647" s="4">
        <f>INDEX(msheas!$1:1634,MATCH(A647,msheas!D$1:D$999,0),6)</f>
        <v>70</v>
      </c>
      <c r="E647" s="4">
        <f>INDEX(msheas!$1:1634,MATCH(A647,msheas!D$1:D$999,0),7)</f>
        <v>0</v>
      </c>
      <c r="F647" s="4">
        <f>INDEX(msheas!$1:1634,MATCH(A647,msheas!D$1:D$999,0),8)</f>
        <v>165</v>
      </c>
      <c r="G647" s="4">
        <f>INDEX(msheas!$1:1634,MATCH(A647,msheas!D$1:D$999,0),9)</f>
        <v>71</v>
      </c>
      <c r="H647" s="5">
        <f>INDEX(msheas!$1:1634,MATCH(A647,msheas!D$1:D$999,0),10)</f>
        <v>94</v>
      </c>
    </row>
    <row r="648" spans="2:8" ht="24.75" customHeight="1">
      <c r="B648" s="12" t="s">
        <v>1580</v>
      </c>
      <c r="C648" s="18">
        <f aca="true" t="shared" si="57" ref="C648:H648">SUM(C649)</f>
        <v>0</v>
      </c>
      <c r="D648" s="18">
        <f t="shared" si="57"/>
        <v>0</v>
      </c>
      <c r="E648" s="18">
        <f t="shared" si="57"/>
        <v>0</v>
      </c>
      <c r="F648" s="18">
        <f t="shared" si="57"/>
        <v>6</v>
      </c>
      <c r="G648" s="18">
        <f t="shared" si="57"/>
        <v>6</v>
      </c>
      <c r="H648" s="19">
        <f t="shared" si="57"/>
        <v>0</v>
      </c>
    </row>
    <row r="649" spans="1:8" ht="14.25" customHeight="1">
      <c r="A649" s="2" t="str">
        <f>msheas!D737</f>
        <v>82001国际贸易经济合作研究院</v>
      </c>
      <c r="B649" s="3" t="s">
        <v>1581</v>
      </c>
      <c r="C649" s="4">
        <f>INDEX(msheas!$1:1636,MATCH(A649,msheas!D$1:D$999,0),5)</f>
        <v>0</v>
      </c>
      <c r="D649" s="4">
        <f>INDEX(msheas!$1:1636,MATCH(A649,msheas!D$1:D$999,0),6)</f>
        <v>0</v>
      </c>
      <c r="E649" s="4">
        <f>INDEX(msheas!$1:1636,MATCH(A649,msheas!D$1:D$999,0),7)</f>
        <v>0</v>
      </c>
      <c r="F649" s="4">
        <f>INDEX(msheas!$1:1636,MATCH(A649,msheas!D$1:D$999,0),8)</f>
        <v>6</v>
      </c>
      <c r="G649" s="4">
        <f>INDEX(msheas!$1:1636,MATCH(A649,msheas!D$1:D$999,0),9)</f>
        <v>6</v>
      </c>
      <c r="H649" s="5">
        <f>INDEX(msheas!$1:1636,MATCH(A649,msheas!D$1:D$999,0),10)</f>
        <v>0</v>
      </c>
    </row>
    <row r="650" spans="2:8" ht="24.75" customHeight="1">
      <c r="B650" s="12" t="s">
        <v>1582</v>
      </c>
      <c r="C650" s="18">
        <f aca="true" t="shared" si="58" ref="C650:H650">SUM(C651:C652)</f>
        <v>214</v>
      </c>
      <c r="D650" s="18">
        <f t="shared" si="58"/>
        <v>214</v>
      </c>
      <c r="E650" s="18">
        <f t="shared" si="58"/>
        <v>0</v>
      </c>
      <c r="F650" s="18">
        <f t="shared" si="58"/>
        <v>722</v>
      </c>
      <c r="G650" s="18">
        <f t="shared" si="58"/>
        <v>500</v>
      </c>
      <c r="H650" s="19">
        <f t="shared" si="58"/>
        <v>222</v>
      </c>
    </row>
    <row r="651" spans="1:8" ht="14.25" customHeight="1">
      <c r="A651" s="2" t="str">
        <f>msheas!D738</f>
        <v>82101中国农业科学院</v>
      </c>
      <c r="B651" s="3" t="s">
        <v>1583</v>
      </c>
      <c r="C651" s="4">
        <f>INDEX(msheas!$1:1638,MATCH(A651,msheas!D$1:D$999,0),5)</f>
        <v>214</v>
      </c>
      <c r="D651" s="4">
        <f>INDEX(msheas!$1:1638,MATCH(A651,msheas!D$1:D$999,0),6)</f>
        <v>214</v>
      </c>
      <c r="E651" s="4">
        <f>INDEX(msheas!$1:1638,MATCH(A651,msheas!D$1:D$999,0),7)</f>
        <v>0</v>
      </c>
      <c r="F651" s="4">
        <f>INDEX(msheas!$1:1638,MATCH(A651,msheas!D$1:D$999,0),8)</f>
        <v>716</v>
      </c>
      <c r="G651" s="4">
        <f>INDEX(msheas!$1:1638,MATCH(A651,msheas!D$1:D$999,0),9)</f>
        <v>494</v>
      </c>
      <c r="H651" s="5">
        <f>INDEX(msheas!$1:1638,MATCH(A651,msheas!D$1:D$999,0),10)</f>
        <v>222</v>
      </c>
    </row>
    <row r="652" spans="1:8" ht="14.25" customHeight="1">
      <c r="A652" s="2" t="str">
        <f>msheas!D739</f>
        <v>82110中国兽医药品监察所</v>
      </c>
      <c r="B652" s="3" t="s">
        <v>1584</v>
      </c>
      <c r="C652" s="4">
        <f>INDEX(msheas!$1:1639,MATCH(A652,msheas!D$1:D$999,0),5)</f>
        <v>0</v>
      </c>
      <c r="D652" s="4">
        <f>INDEX(msheas!$1:1639,MATCH(A652,msheas!D$1:D$999,0),6)</f>
        <v>0</v>
      </c>
      <c r="E652" s="4">
        <f>INDEX(msheas!$1:1639,MATCH(A652,msheas!D$1:D$999,0),7)</f>
        <v>0</v>
      </c>
      <c r="F652" s="4">
        <f>INDEX(msheas!$1:1639,MATCH(A652,msheas!D$1:D$999,0),8)</f>
        <v>6</v>
      </c>
      <c r="G652" s="4">
        <f>INDEX(msheas!$1:1639,MATCH(A652,msheas!D$1:D$999,0),9)</f>
        <v>6</v>
      </c>
      <c r="H652" s="5">
        <f>INDEX(msheas!$1:1639,MATCH(A652,msheas!D$1:D$999,0),10)</f>
        <v>0</v>
      </c>
    </row>
    <row r="653" spans="2:8" ht="24.75" customHeight="1">
      <c r="B653" s="12" t="s">
        <v>1585</v>
      </c>
      <c r="C653" s="18">
        <f aca="true" t="shared" si="59" ref="C653:H653">SUM(C654:C656)</f>
        <v>42</v>
      </c>
      <c r="D653" s="18">
        <f t="shared" si="59"/>
        <v>42</v>
      </c>
      <c r="E653" s="18">
        <f t="shared" si="59"/>
        <v>0</v>
      </c>
      <c r="F653" s="18">
        <f t="shared" si="59"/>
        <v>83</v>
      </c>
      <c r="G653" s="18">
        <f t="shared" si="59"/>
        <v>83</v>
      </c>
      <c r="H653" s="19">
        <f t="shared" si="59"/>
        <v>0</v>
      </c>
    </row>
    <row r="654" spans="1:8" ht="14.25" customHeight="1">
      <c r="A654" s="2" t="str">
        <f>msheas!D584</f>
        <v>82301中国水利水电科学研究院</v>
      </c>
      <c r="B654" s="3" t="s">
        <v>1586</v>
      </c>
      <c r="C654" s="4">
        <f>INDEX(msheas!$1:1641,MATCH(A654,msheas!D$1:D$999,0),5)</f>
        <v>28</v>
      </c>
      <c r="D654" s="4">
        <f>INDEX(msheas!$1:1641,MATCH(A654,msheas!D$1:D$999,0),6)</f>
        <v>28</v>
      </c>
      <c r="E654" s="4">
        <f>INDEX(msheas!$1:1641,MATCH(A654,msheas!D$1:D$999,0),7)</f>
        <v>0</v>
      </c>
      <c r="F654" s="4">
        <f>INDEX(msheas!$1:1641,MATCH(A654,msheas!D$1:D$999,0),8)</f>
        <v>35</v>
      </c>
      <c r="G654" s="4">
        <f>INDEX(msheas!$1:1641,MATCH(A654,msheas!D$1:D$999,0),9)</f>
        <v>35</v>
      </c>
      <c r="H654" s="5">
        <f>INDEX(msheas!$1:1641,MATCH(A654,msheas!D$1:D$999,0),10)</f>
        <v>0</v>
      </c>
    </row>
    <row r="655" spans="1:8" ht="14.25" customHeight="1">
      <c r="A655" s="2" t="str">
        <f>msheas!D699</f>
        <v>82305长江科学院</v>
      </c>
      <c r="B655" s="3" t="s">
        <v>1587</v>
      </c>
      <c r="C655" s="4">
        <f>INDEX(msheas!$1:1642,MATCH(A655,msheas!D$1:D$999,0),5)</f>
        <v>0</v>
      </c>
      <c r="D655" s="4">
        <f>INDEX(msheas!$1:1642,MATCH(A655,msheas!D$1:D$999,0),6)</f>
        <v>0</v>
      </c>
      <c r="E655" s="4">
        <f>INDEX(msheas!$1:1642,MATCH(A655,msheas!D$1:D$999,0),7)</f>
        <v>0</v>
      </c>
      <c r="F655" s="4">
        <f>INDEX(msheas!$1:1642,MATCH(A655,msheas!D$1:D$999,0),8)</f>
        <v>30</v>
      </c>
      <c r="G655" s="4">
        <f>INDEX(msheas!$1:1642,MATCH(A655,msheas!D$1:D$999,0),9)</f>
        <v>30</v>
      </c>
      <c r="H655" s="5">
        <f>INDEX(msheas!$1:1642,MATCH(A655,msheas!D$1:D$999,0),10)</f>
        <v>0</v>
      </c>
    </row>
    <row r="656" spans="1:8" ht="14.25" customHeight="1">
      <c r="A656" s="2" t="str">
        <f>msheas!D683</f>
        <v>82306南京水利科学研究院</v>
      </c>
      <c r="B656" s="3" t="s">
        <v>1588</v>
      </c>
      <c r="C656" s="4">
        <f>INDEX(msheas!$1:1643,MATCH(A656,msheas!D$1:D$999,0),5)</f>
        <v>14</v>
      </c>
      <c r="D656" s="4">
        <f>INDEX(msheas!$1:1643,MATCH(A656,msheas!D$1:D$999,0),6)</f>
        <v>14</v>
      </c>
      <c r="E656" s="4">
        <f>INDEX(msheas!$1:1643,MATCH(A656,msheas!D$1:D$999,0),7)</f>
        <v>0</v>
      </c>
      <c r="F656" s="4">
        <f>INDEX(msheas!$1:1643,MATCH(A656,msheas!D$1:D$999,0),8)</f>
        <v>18</v>
      </c>
      <c r="G656" s="4">
        <f>INDEX(msheas!$1:1643,MATCH(A656,msheas!D$1:D$999,0),9)</f>
        <v>18</v>
      </c>
      <c r="H656" s="5">
        <f>INDEX(msheas!$1:1643,MATCH(A656,msheas!D$1:D$999,0),10)</f>
        <v>0</v>
      </c>
    </row>
    <row r="657" spans="2:8" ht="24.75" customHeight="1">
      <c r="B657" s="12" t="s">
        <v>1589</v>
      </c>
      <c r="C657" s="18">
        <f aca="true" t="shared" si="60" ref="C657:H657">SUM(C658)</f>
        <v>0</v>
      </c>
      <c r="D657" s="18">
        <f t="shared" si="60"/>
        <v>0</v>
      </c>
      <c r="E657" s="18">
        <f t="shared" si="60"/>
        <v>0</v>
      </c>
      <c r="F657" s="18">
        <f t="shared" si="60"/>
        <v>6</v>
      </c>
      <c r="G657" s="18">
        <f t="shared" si="60"/>
        <v>6</v>
      </c>
      <c r="H657" s="19">
        <f t="shared" si="60"/>
        <v>0</v>
      </c>
    </row>
    <row r="658" spans="1:8" ht="14.25" customHeight="1">
      <c r="A658" s="2" t="str">
        <f>msheas!D587</f>
        <v>82402中国城市规划设计研究院</v>
      </c>
      <c r="B658" s="3" t="s">
        <v>1590</v>
      </c>
      <c r="C658" s="4">
        <f>INDEX(msheas!$1:1645,MATCH(A658,msheas!D$1:D$999,0),5)</f>
        <v>0</v>
      </c>
      <c r="D658" s="4">
        <f>INDEX(msheas!$1:1645,MATCH(A658,msheas!D$1:D$999,0),6)</f>
        <v>0</v>
      </c>
      <c r="E658" s="4">
        <f>INDEX(msheas!$1:1645,MATCH(A658,msheas!D$1:D$999,0),7)</f>
        <v>0</v>
      </c>
      <c r="F658" s="4">
        <f>INDEX(msheas!$1:1645,MATCH(A658,msheas!D$1:D$999,0),8)</f>
        <v>6</v>
      </c>
      <c r="G658" s="4">
        <f>INDEX(msheas!$1:1645,MATCH(A658,msheas!D$1:D$999,0),9)</f>
        <v>6</v>
      </c>
      <c r="H658" s="5">
        <f>INDEX(msheas!$1:1645,MATCH(A658,msheas!D$1:D$999,0),10)</f>
        <v>0</v>
      </c>
    </row>
    <row r="659" spans="2:8" ht="24.75" customHeight="1">
      <c r="B659" s="12" t="s">
        <v>1591</v>
      </c>
      <c r="C659" s="18">
        <f aca="true" t="shared" si="61" ref="C659:H659">SUM(C660)</f>
        <v>35</v>
      </c>
      <c r="D659" s="18">
        <f t="shared" si="61"/>
        <v>35</v>
      </c>
      <c r="E659" s="18">
        <f t="shared" si="61"/>
        <v>0</v>
      </c>
      <c r="F659" s="18">
        <f t="shared" si="61"/>
        <v>40</v>
      </c>
      <c r="G659" s="18">
        <f t="shared" si="61"/>
        <v>40</v>
      </c>
      <c r="H659" s="19">
        <f t="shared" si="61"/>
        <v>0</v>
      </c>
    </row>
    <row r="660" spans="1:8" ht="14.25" customHeight="1">
      <c r="A660" s="2" t="str">
        <f>msheas!D589</f>
        <v>82501中国地质科学院</v>
      </c>
      <c r="B660" s="3" t="s">
        <v>1592</v>
      </c>
      <c r="C660" s="4">
        <f>INDEX(msheas!$1:1647,MATCH(A660,msheas!D$1:D$999,0),5)</f>
        <v>35</v>
      </c>
      <c r="D660" s="4">
        <f>INDEX(msheas!$1:1647,MATCH(A660,msheas!D$1:D$999,0),6)</f>
        <v>35</v>
      </c>
      <c r="E660" s="4">
        <f>INDEX(msheas!$1:1647,MATCH(A660,msheas!D$1:D$999,0),7)</f>
        <v>0</v>
      </c>
      <c r="F660" s="4">
        <f>INDEX(msheas!$1:1647,MATCH(A660,msheas!D$1:D$999,0),8)</f>
        <v>40</v>
      </c>
      <c r="G660" s="4">
        <f>INDEX(msheas!$1:1647,MATCH(A660,msheas!D$1:D$999,0),9)</f>
        <v>40</v>
      </c>
      <c r="H660" s="5">
        <f>INDEX(msheas!$1:1647,MATCH(A660,msheas!D$1:D$999,0),10)</f>
        <v>0</v>
      </c>
    </row>
    <row r="661" spans="2:8" ht="24.75" customHeight="1">
      <c r="B661" s="12" t="s">
        <v>1038</v>
      </c>
      <c r="C661" s="18">
        <f aca="true" t="shared" si="62" ref="C661:H661">SUM(C662:C755)</f>
        <v>211</v>
      </c>
      <c r="D661" s="18">
        <f t="shared" si="62"/>
        <v>211</v>
      </c>
      <c r="E661" s="18">
        <f t="shared" si="62"/>
        <v>0</v>
      </c>
      <c r="F661" s="18">
        <f t="shared" si="62"/>
        <v>1327</v>
      </c>
      <c r="G661" s="18">
        <f t="shared" si="62"/>
        <v>1327</v>
      </c>
      <c r="H661" s="19">
        <f t="shared" si="62"/>
        <v>0</v>
      </c>
    </row>
    <row r="662" spans="1:8" ht="14.25" customHeight="1">
      <c r="A662" s="2" t="str">
        <f>msheas!D803</f>
        <v>82717上海发电设备成套设计研究院</v>
      </c>
      <c r="B662" s="3" t="s">
        <v>1593</v>
      </c>
      <c r="C662" s="4">
        <f>INDEX(msheas!$1:1649,MATCH(A662,msheas!D$1:D$999,0),5)</f>
        <v>0</v>
      </c>
      <c r="D662" s="4">
        <f>INDEX(msheas!$1:1649,MATCH(A662,msheas!D$1:D$999,0),6)</f>
        <v>0</v>
      </c>
      <c r="E662" s="4">
        <f>INDEX(msheas!$1:1649,MATCH(A662,msheas!D$1:D$999,0),7)</f>
        <v>0</v>
      </c>
      <c r="F662" s="4">
        <f>INDEX(msheas!$1:1649,MATCH(A662,msheas!D$1:D$999,0),8)</f>
        <v>6</v>
      </c>
      <c r="G662" s="4">
        <f>INDEX(msheas!$1:1649,MATCH(A662,msheas!D$1:D$999,0),9)</f>
        <v>6</v>
      </c>
      <c r="H662" s="5">
        <f>INDEX(msheas!$1:1649,MATCH(A662,msheas!D$1:D$999,0),10)</f>
        <v>0</v>
      </c>
    </row>
    <row r="663" spans="1:8" ht="14.25" customHeight="1">
      <c r="A663" s="2" t="str">
        <f>msheas!D597</f>
        <v>82801中国原子能科学研究院</v>
      </c>
      <c r="B663" s="3" t="s">
        <v>1594</v>
      </c>
      <c r="C663" s="4">
        <f>INDEX(msheas!$1:1650,MATCH(A663,msheas!D$1:D$999,0),5)</f>
        <v>50</v>
      </c>
      <c r="D663" s="4">
        <f>INDEX(msheas!$1:1650,MATCH(A663,msheas!D$1:D$999,0),6)</f>
        <v>50</v>
      </c>
      <c r="E663" s="4">
        <f>INDEX(msheas!$1:1650,MATCH(A663,msheas!D$1:D$999,0),7)</f>
        <v>0</v>
      </c>
      <c r="F663" s="4">
        <f>INDEX(msheas!$1:1650,MATCH(A663,msheas!D$1:D$999,0),8)</f>
        <v>70</v>
      </c>
      <c r="G663" s="4">
        <f>INDEX(msheas!$1:1650,MATCH(A663,msheas!D$1:D$999,0),9)</f>
        <v>70</v>
      </c>
      <c r="H663" s="5">
        <f>INDEX(msheas!$1:1650,MATCH(A663,msheas!D$1:D$999,0),10)</f>
        <v>0</v>
      </c>
    </row>
    <row r="664" spans="1:8" ht="14.25" customHeight="1">
      <c r="A664" s="2" t="str">
        <f>msheas!D716</f>
        <v>82802中国核动力研究设计院</v>
      </c>
      <c r="B664" s="3" t="s">
        <v>1595</v>
      </c>
      <c r="C664" s="4">
        <f>INDEX(msheas!$1:1651,MATCH(A664,msheas!D$1:D$999,0),5)</f>
        <v>8</v>
      </c>
      <c r="D664" s="4">
        <f>INDEX(msheas!$1:1651,MATCH(A664,msheas!D$1:D$999,0),6)</f>
        <v>8</v>
      </c>
      <c r="E664" s="4">
        <f>INDEX(msheas!$1:1651,MATCH(A664,msheas!D$1:D$999,0),7)</f>
        <v>0</v>
      </c>
      <c r="F664" s="4">
        <f>INDEX(msheas!$1:1651,MATCH(A664,msheas!D$1:D$999,0),8)</f>
        <v>23</v>
      </c>
      <c r="G664" s="4">
        <f>INDEX(msheas!$1:1651,MATCH(A664,msheas!D$1:D$999,0),9)</f>
        <v>23</v>
      </c>
      <c r="H664" s="5">
        <f>INDEX(msheas!$1:1651,MATCH(A664,msheas!D$1:D$999,0),10)</f>
        <v>0</v>
      </c>
    </row>
    <row r="665" spans="1:8" ht="14.25" customHeight="1">
      <c r="A665" s="2" t="str">
        <f>msheas!D782</f>
        <v>82803核工业第二研究设计院</v>
      </c>
      <c r="B665" s="3" t="s">
        <v>1596</v>
      </c>
      <c r="C665" s="4">
        <f>INDEX(msheas!$1:1652,MATCH(A665,msheas!D$1:D$999,0),5)</f>
        <v>0</v>
      </c>
      <c r="D665" s="4">
        <f>INDEX(msheas!$1:1652,MATCH(A665,msheas!D$1:D$999,0),6)</f>
        <v>0</v>
      </c>
      <c r="E665" s="4">
        <f>INDEX(msheas!$1:1652,MATCH(A665,msheas!D$1:D$999,0),7)</f>
        <v>0</v>
      </c>
      <c r="F665" s="4">
        <f>INDEX(msheas!$1:1652,MATCH(A665,msheas!D$1:D$999,0),8)</f>
        <v>5</v>
      </c>
      <c r="G665" s="4">
        <f>INDEX(msheas!$1:1652,MATCH(A665,msheas!D$1:D$999,0),9)</f>
        <v>5</v>
      </c>
      <c r="H665" s="5">
        <f>INDEX(msheas!$1:1652,MATCH(A665,msheas!D$1:D$999,0),10)</f>
        <v>0</v>
      </c>
    </row>
    <row r="666" spans="1:8" ht="14.25" customHeight="1">
      <c r="A666" s="2" t="str">
        <f>msheas!D743</f>
        <v>82804核工业理化工程研究院</v>
      </c>
      <c r="B666" s="3" t="s">
        <v>1597</v>
      </c>
      <c r="C666" s="4">
        <f>INDEX(msheas!$1:1653,MATCH(A666,msheas!D$1:D$999,0),5)</f>
        <v>0</v>
      </c>
      <c r="D666" s="4">
        <f>INDEX(msheas!$1:1653,MATCH(A666,msheas!D$1:D$999,0),6)</f>
        <v>0</v>
      </c>
      <c r="E666" s="4">
        <f>INDEX(msheas!$1:1653,MATCH(A666,msheas!D$1:D$999,0),7)</f>
        <v>0</v>
      </c>
      <c r="F666" s="4">
        <f>INDEX(msheas!$1:1653,MATCH(A666,msheas!D$1:D$999,0),8)</f>
        <v>6</v>
      </c>
      <c r="G666" s="4">
        <f>INDEX(msheas!$1:1653,MATCH(A666,msheas!D$1:D$999,0),9)</f>
        <v>6</v>
      </c>
      <c r="H666" s="5">
        <f>INDEX(msheas!$1:1653,MATCH(A666,msheas!D$1:D$999,0),10)</f>
        <v>0</v>
      </c>
    </row>
    <row r="667" spans="1:8" ht="14.25" customHeight="1">
      <c r="A667" s="2" t="str">
        <f>msheas!D669</f>
        <v>82805上海核工程研究设计院</v>
      </c>
      <c r="B667" s="3" t="s">
        <v>1598</v>
      </c>
      <c r="C667" s="4">
        <f>INDEX(msheas!$1:1654,MATCH(A667,msheas!D$1:D$999,0),5)</f>
        <v>0</v>
      </c>
      <c r="D667" s="4">
        <f>INDEX(msheas!$1:1654,MATCH(A667,msheas!D$1:D$999,0),6)</f>
        <v>0</v>
      </c>
      <c r="E667" s="4">
        <f>INDEX(msheas!$1:1654,MATCH(A667,msheas!D$1:D$999,0),7)</f>
        <v>0</v>
      </c>
      <c r="F667" s="4">
        <f>INDEX(msheas!$1:1654,MATCH(A667,msheas!D$1:D$999,0),8)</f>
        <v>2</v>
      </c>
      <c r="G667" s="4">
        <f>INDEX(msheas!$1:1654,MATCH(A667,msheas!D$1:D$999,0),9)</f>
        <v>2</v>
      </c>
      <c r="H667" s="5">
        <f>INDEX(msheas!$1:1654,MATCH(A667,msheas!D$1:D$999,0),10)</f>
        <v>0</v>
      </c>
    </row>
    <row r="668" spans="1:8" ht="14.25" customHeight="1">
      <c r="A668" s="2" t="str">
        <f>msheas!D598</f>
        <v>82806核工业北京地质研究院</v>
      </c>
      <c r="B668" s="3" t="s">
        <v>1599</v>
      </c>
      <c r="C668" s="4">
        <f>INDEX(msheas!$1:1655,MATCH(A668,msheas!D$1:D$999,0),5)</f>
        <v>5</v>
      </c>
      <c r="D668" s="4">
        <f>INDEX(msheas!$1:1655,MATCH(A668,msheas!D$1:D$999,0),6)</f>
        <v>5</v>
      </c>
      <c r="E668" s="4">
        <f>INDEX(msheas!$1:1655,MATCH(A668,msheas!D$1:D$999,0),7)</f>
        <v>0</v>
      </c>
      <c r="F668" s="4">
        <f>INDEX(msheas!$1:1655,MATCH(A668,msheas!D$1:D$999,0),8)</f>
        <v>6</v>
      </c>
      <c r="G668" s="4">
        <f>INDEX(msheas!$1:1655,MATCH(A668,msheas!D$1:D$999,0),9)</f>
        <v>6</v>
      </c>
      <c r="H668" s="5">
        <f>INDEX(msheas!$1:1655,MATCH(A668,msheas!D$1:D$999,0),10)</f>
        <v>0</v>
      </c>
    </row>
    <row r="669" spans="1:8" ht="14.25" customHeight="1">
      <c r="A669" s="2" t="str">
        <f>msheas!D599</f>
        <v>82807核工业北京化工冶金研究院</v>
      </c>
      <c r="B669" s="3" t="s">
        <v>1600</v>
      </c>
      <c r="C669" s="4">
        <f>INDEX(msheas!$1:1656,MATCH(A669,msheas!D$1:D$999,0),5)</f>
        <v>0</v>
      </c>
      <c r="D669" s="4">
        <f>INDEX(msheas!$1:1656,MATCH(A669,msheas!D$1:D$999,0),6)</f>
        <v>0</v>
      </c>
      <c r="E669" s="4">
        <f>INDEX(msheas!$1:1656,MATCH(A669,msheas!D$1:D$999,0),7)</f>
        <v>0</v>
      </c>
      <c r="F669" s="4">
        <f>INDEX(msheas!$1:1656,MATCH(A669,msheas!D$1:D$999,0),8)</f>
        <v>3</v>
      </c>
      <c r="G669" s="4">
        <f>INDEX(msheas!$1:1656,MATCH(A669,msheas!D$1:D$999,0),9)</f>
        <v>3</v>
      </c>
      <c r="H669" s="5">
        <f>INDEX(msheas!$1:1656,MATCH(A669,msheas!D$1:D$999,0),10)</f>
        <v>0</v>
      </c>
    </row>
    <row r="670" spans="1:8" ht="14.25" customHeight="1">
      <c r="A670" s="2" t="str">
        <f>msheas!D654</f>
        <v>82808中国辐射防护研究院</v>
      </c>
      <c r="B670" s="3" t="s">
        <v>1601</v>
      </c>
      <c r="C670" s="4">
        <f>INDEX(msheas!$1:1657,MATCH(A670,msheas!D$1:D$999,0),5)</f>
        <v>0</v>
      </c>
      <c r="D670" s="4">
        <f>INDEX(msheas!$1:1657,MATCH(A670,msheas!D$1:D$999,0),6)</f>
        <v>0</v>
      </c>
      <c r="E670" s="4">
        <f>INDEX(msheas!$1:1657,MATCH(A670,msheas!D$1:D$999,0),7)</f>
        <v>0</v>
      </c>
      <c r="F670" s="4">
        <f>INDEX(msheas!$1:1657,MATCH(A670,msheas!D$1:D$999,0),8)</f>
        <v>14</v>
      </c>
      <c r="G670" s="4">
        <f>INDEX(msheas!$1:1657,MATCH(A670,msheas!D$1:D$999,0),9)</f>
        <v>14</v>
      </c>
      <c r="H670" s="5">
        <f>INDEX(msheas!$1:1657,MATCH(A670,msheas!D$1:D$999,0),10)</f>
        <v>0</v>
      </c>
    </row>
    <row r="671" spans="1:8" ht="14.25" customHeight="1">
      <c r="A671" s="2" t="str">
        <f>msheas!D717</f>
        <v>82809核工业西南物理研究院</v>
      </c>
      <c r="B671" s="3" t="s">
        <v>1602</v>
      </c>
      <c r="C671" s="4">
        <f>INDEX(msheas!$1:1658,MATCH(A671,msheas!D$1:D$999,0),5)</f>
        <v>12</v>
      </c>
      <c r="D671" s="4">
        <f>INDEX(msheas!$1:1658,MATCH(A671,msheas!D$1:D$999,0),6)</f>
        <v>12</v>
      </c>
      <c r="E671" s="4">
        <f>INDEX(msheas!$1:1658,MATCH(A671,msheas!D$1:D$999,0),7)</f>
        <v>0</v>
      </c>
      <c r="F671" s="4">
        <f>INDEX(msheas!$1:1658,MATCH(A671,msheas!D$1:D$999,0),8)</f>
        <v>24</v>
      </c>
      <c r="G671" s="4">
        <f>INDEX(msheas!$1:1658,MATCH(A671,msheas!D$1:D$999,0),9)</f>
        <v>24</v>
      </c>
      <c r="H671" s="5">
        <f>INDEX(msheas!$1:1658,MATCH(A671,msheas!D$1:D$999,0),10)</f>
        <v>0</v>
      </c>
    </row>
    <row r="672" spans="1:8" ht="14.25" customHeight="1">
      <c r="A672" s="2" t="str">
        <f>msheas!D744</f>
        <v>82901中国航空研究院</v>
      </c>
      <c r="B672" s="3" t="s">
        <v>1603</v>
      </c>
      <c r="C672" s="4">
        <f>INDEX(msheas!$1:1659,MATCH(A672,msheas!D$1:D$999,0),5)</f>
        <v>5</v>
      </c>
      <c r="D672" s="4">
        <f>INDEX(msheas!$1:1659,MATCH(A672,msheas!D$1:D$999,0),6)</f>
        <v>5</v>
      </c>
      <c r="E672" s="4">
        <f>INDEX(msheas!$1:1659,MATCH(A672,msheas!D$1:D$999,0),7)</f>
        <v>0</v>
      </c>
      <c r="F672" s="4">
        <f>INDEX(msheas!$1:1659,MATCH(A672,msheas!D$1:D$999,0),8)</f>
        <v>0</v>
      </c>
      <c r="G672" s="4">
        <f>INDEX(msheas!$1:1659,MATCH(A672,msheas!D$1:D$999,0),9)</f>
        <v>0</v>
      </c>
      <c r="H672" s="5">
        <f>INDEX(msheas!$1:1659,MATCH(A672,msheas!D$1:D$999,0),10)</f>
        <v>0</v>
      </c>
    </row>
    <row r="673" spans="1:8" ht="14.25" customHeight="1">
      <c r="A673" s="2" t="str">
        <f>msheas!D783</f>
        <v>82902中国航空研究院303研究所</v>
      </c>
      <c r="B673" s="3" t="s">
        <v>1604</v>
      </c>
      <c r="C673" s="4">
        <f>INDEX(msheas!$1:1660,MATCH(A673,msheas!D$1:D$999,0),5)</f>
        <v>0</v>
      </c>
      <c r="D673" s="4">
        <f>INDEX(msheas!$1:1660,MATCH(A673,msheas!D$1:D$999,0),6)</f>
        <v>0</v>
      </c>
      <c r="E673" s="4">
        <f>INDEX(msheas!$1:1660,MATCH(A673,msheas!D$1:D$999,0),7)</f>
        <v>0</v>
      </c>
      <c r="F673" s="4">
        <f>INDEX(msheas!$1:1660,MATCH(A673,msheas!D$1:D$999,0),8)</f>
        <v>5</v>
      </c>
      <c r="G673" s="4">
        <f>INDEX(msheas!$1:1660,MATCH(A673,msheas!D$1:D$999,0),9)</f>
        <v>5</v>
      </c>
      <c r="H673" s="5">
        <f>INDEX(msheas!$1:1660,MATCH(A673,msheas!D$1:D$999,0),10)</f>
        <v>0</v>
      </c>
    </row>
    <row r="674" spans="1:8" ht="14.25" customHeight="1">
      <c r="A674" s="2" t="str">
        <f>msheas!D658</f>
        <v>82903中国航空研究院601研究所</v>
      </c>
      <c r="B674" s="3" t="s">
        <v>1605</v>
      </c>
      <c r="C674" s="4">
        <f>INDEX(msheas!$1:1661,MATCH(A674,msheas!D$1:D$999,0),5)</f>
        <v>4</v>
      </c>
      <c r="D674" s="4">
        <f>INDEX(msheas!$1:1661,MATCH(A674,msheas!D$1:D$999,0),6)</f>
        <v>4</v>
      </c>
      <c r="E674" s="4">
        <f>INDEX(msheas!$1:1661,MATCH(A674,msheas!D$1:D$999,0),7)</f>
        <v>0</v>
      </c>
      <c r="F674" s="4">
        <f>INDEX(msheas!$1:1661,MATCH(A674,msheas!D$1:D$999,0),8)</f>
        <v>6</v>
      </c>
      <c r="G674" s="4">
        <f>INDEX(msheas!$1:1661,MATCH(A674,msheas!D$1:D$999,0),9)</f>
        <v>6</v>
      </c>
      <c r="H674" s="5">
        <f>INDEX(msheas!$1:1661,MATCH(A674,msheas!D$1:D$999,0),10)</f>
        <v>0</v>
      </c>
    </row>
    <row r="675" spans="1:8" ht="14.25" customHeight="1">
      <c r="A675" s="2" t="str">
        <f>msheas!D727</f>
        <v>82904中国航空研究院603研究所</v>
      </c>
      <c r="B675" s="3" t="s">
        <v>1606</v>
      </c>
      <c r="C675" s="4">
        <f>INDEX(msheas!$1:1662,MATCH(A675,msheas!D$1:D$999,0),5)</f>
        <v>2</v>
      </c>
      <c r="D675" s="4">
        <f>INDEX(msheas!$1:1662,MATCH(A675,msheas!D$1:D$999,0),6)</f>
        <v>2</v>
      </c>
      <c r="E675" s="4">
        <f>INDEX(msheas!$1:1662,MATCH(A675,msheas!D$1:D$999,0),7)</f>
        <v>0</v>
      </c>
      <c r="F675" s="4">
        <f>INDEX(msheas!$1:1662,MATCH(A675,msheas!D$1:D$999,0),8)</f>
        <v>7</v>
      </c>
      <c r="G675" s="4">
        <f>INDEX(msheas!$1:1662,MATCH(A675,msheas!D$1:D$999,0),9)</f>
        <v>7</v>
      </c>
      <c r="H675" s="5">
        <f>INDEX(msheas!$1:1662,MATCH(A675,msheas!D$1:D$999,0),10)</f>
        <v>0</v>
      </c>
    </row>
    <row r="676" spans="1:8" ht="14.25" customHeight="1">
      <c r="A676" s="2" t="str">
        <f>msheas!D745</f>
        <v>82905中国航空研究院606研究所</v>
      </c>
      <c r="B676" s="3" t="s">
        <v>1607</v>
      </c>
      <c r="C676" s="4">
        <f>INDEX(msheas!$1:1663,MATCH(A676,msheas!D$1:D$999,0),5)</f>
        <v>0</v>
      </c>
      <c r="D676" s="4">
        <f>INDEX(msheas!$1:1663,MATCH(A676,msheas!D$1:D$999,0),6)</f>
        <v>0</v>
      </c>
      <c r="E676" s="4">
        <f>INDEX(msheas!$1:1663,MATCH(A676,msheas!D$1:D$999,0),7)</f>
        <v>0</v>
      </c>
      <c r="F676" s="4">
        <f>INDEX(msheas!$1:1663,MATCH(A676,msheas!D$1:D$999,0),8)</f>
        <v>6</v>
      </c>
      <c r="G676" s="4">
        <f>INDEX(msheas!$1:1663,MATCH(A676,msheas!D$1:D$999,0),9)</f>
        <v>6</v>
      </c>
      <c r="H676" s="5">
        <f>INDEX(msheas!$1:1663,MATCH(A676,msheas!D$1:D$999,0),10)</f>
        <v>0</v>
      </c>
    </row>
    <row r="677" spans="1:8" ht="14.25" customHeight="1">
      <c r="A677" s="2" t="str">
        <f>msheas!D746</f>
        <v>82906中国航空研究院611研究所</v>
      </c>
      <c r="B677" s="3" t="s">
        <v>1608</v>
      </c>
      <c r="C677" s="4">
        <f>INDEX(msheas!$1:1664,MATCH(A677,msheas!D$1:D$999,0),5)</f>
        <v>1</v>
      </c>
      <c r="D677" s="4">
        <f>INDEX(msheas!$1:1664,MATCH(A677,msheas!D$1:D$999,0),6)</f>
        <v>1</v>
      </c>
      <c r="E677" s="4">
        <f>INDEX(msheas!$1:1664,MATCH(A677,msheas!D$1:D$999,0),7)</f>
        <v>0</v>
      </c>
      <c r="F677" s="4">
        <f>INDEX(msheas!$1:1664,MATCH(A677,msheas!D$1:D$999,0),8)</f>
        <v>7</v>
      </c>
      <c r="G677" s="4">
        <f>INDEX(msheas!$1:1664,MATCH(A677,msheas!D$1:D$999,0),9)</f>
        <v>7</v>
      </c>
      <c r="H677" s="5">
        <f>INDEX(msheas!$1:1664,MATCH(A677,msheas!D$1:D$999,0),10)</f>
        <v>0</v>
      </c>
    </row>
    <row r="678" spans="1:8" ht="14.25" customHeight="1">
      <c r="A678" s="2" t="str">
        <f>msheas!D784</f>
        <v>82907中国航空研究院014中心</v>
      </c>
      <c r="B678" s="3" t="s">
        <v>1609</v>
      </c>
      <c r="C678" s="4">
        <f>INDEX(msheas!$1:1665,MATCH(A678,msheas!D$1:D$999,0),5)</f>
        <v>3</v>
      </c>
      <c r="D678" s="4">
        <f>INDEX(msheas!$1:1665,MATCH(A678,msheas!D$1:D$999,0),6)</f>
        <v>3</v>
      </c>
      <c r="E678" s="4">
        <f>INDEX(msheas!$1:1665,MATCH(A678,msheas!D$1:D$999,0),7)</f>
        <v>0</v>
      </c>
      <c r="F678" s="4">
        <f>INDEX(msheas!$1:1665,MATCH(A678,msheas!D$1:D$999,0),8)</f>
        <v>13</v>
      </c>
      <c r="G678" s="4">
        <f>INDEX(msheas!$1:1665,MATCH(A678,msheas!D$1:D$999,0),9)</f>
        <v>13</v>
      </c>
      <c r="H678" s="5">
        <f>INDEX(msheas!$1:1665,MATCH(A678,msheas!D$1:D$999,0),10)</f>
        <v>0</v>
      </c>
    </row>
    <row r="679" spans="1:8" ht="14.25" customHeight="1">
      <c r="A679" s="2" t="str">
        <f>msheas!D697</f>
        <v>82908中国航空研究院613研究所</v>
      </c>
      <c r="B679" s="3" t="s">
        <v>1610</v>
      </c>
      <c r="C679" s="4">
        <f>INDEX(msheas!$1:1666,MATCH(A679,msheas!D$1:D$999,0),5)</f>
        <v>0</v>
      </c>
      <c r="D679" s="4">
        <f>INDEX(msheas!$1:1666,MATCH(A679,msheas!D$1:D$999,0),6)</f>
        <v>0</v>
      </c>
      <c r="E679" s="4">
        <f>INDEX(msheas!$1:1666,MATCH(A679,msheas!D$1:D$999,0),7)</f>
        <v>0</v>
      </c>
      <c r="F679" s="4">
        <f>INDEX(msheas!$1:1666,MATCH(A679,msheas!D$1:D$999,0),8)</f>
        <v>9</v>
      </c>
      <c r="G679" s="4">
        <f>INDEX(msheas!$1:1666,MATCH(A679,msheas!D$1:D$999,0),9)</f>
        <v>9</v>
      </c>
      <c r="H679" s="5">
        <f>INDEX(msheas!$1:1666,MATCH(A679,msheas!D$1:D$999,0),10)</f>
        <v>0</v>
      </c>
    </row>
    <row r="680" spans="1:8" ht="14.25" customHeight="1">
      <c r="A680" s="2" t="str">
        <f>msheas!D747</f>
        <v>82909中国航空研究院623研究所</v>
      </c>
      <c r="B680" s="3" t="s">
        <v>1611</v>
      </c>
      <c r="C680" s="4">
        <f>INDEX(msheas!$1:1667,MATCH(A680,msheas!D$1:D$999,0),5)</f>
        <v>0</v>
      </c>
      <c r="D680" s="4">
        <f>INDEX(msheas!$1:1667,MATCH(A680,msheas!D$1:D$999,0),6)</f>
        <v>0</v>
      </c>
      <c r="E680" s="4">
        <f>INDEX(msheas!$1:1667,MATCH(A680,msheas!D$1:D$999,0),7)</f>
        <v>0</v>
      </c>
      <c r="F680" s="4">
        <f>INDEX(msheas!$1:1667,MATCH(A680,msheas!D$1:D$999,0),8)</f>
        <v>6</v>
      </c>
      <c r="G680" s="4">
        <f>INDEX(msheas!$1:1667,MATCH(A680,msheas!D$1:D$999,0),9)</f>
        <v>6</v>
      </c>
      <c r="H680" s="5">
        <f>INDEX(msheas!$1:1667,MATCH(A680,msheas!D$1:D$999,0),10)</f>
        <v>0</v>
      </c>
    </row>
    <row r="681" spans="1:8" ht="14.25" customHeight="1">
      <c r="A681" s="2" t="str">
        <f>msheas!D748</f>
        <v>82910中国航空研究院624研究所</v>
      </c>
      <c r="B681" s="3" t="s">
        <v>1612</v>
      </c>
      <c r="C681" s="4">
        <f>INDEX(msheas!$1:1668,MATCH(A681,msheas!D$1:D$999,0),5)</f>
        <v>0</v>
      </c>
      <c r="D681" s="4">
        <f>INDEX(msheas!$1:1668,MATCH(A681,msheas!D$1:D$999,0),6)</f>
        <v>0</v>
      </c>
      <c r="E681" s="4">
        <f>INDEX(msheas!$1:1668,MATCH(A681,msheas!D$1:D$999,0),7)</f>
        <v>0</v>
      </c>
      <c r="F681" s="4">
        <f>INDEX(msheas!$1:1668,MATCH(A681,msheas!D$1:D$999,0),8)</f>
        <v>12</v>
      </c>
      <c r="G681" s="4">
        <f>INDEX(msheas!$1:1668,MATCH(A681,msheas!D$1:D$999,0),9)</f>
        <v>12</v>
      </c>
      <c r="H681" s="5">
        <f>INDEX(msheas!$1:1668,MATCH(A681,msheas!D$1:D$999,0),10)</f>
        <v>0</v>
      </c>
    </row>
    <row r="682" spans="1:8" ht="14.25" customHeight="1">
      <c r="A682" s="2" t="str">
        <f>msheas!D785</f>
        <v>82911中国航空研究院630研究所</v>
      </c>
      <c r="B682" s="3" t="s">
        <v>1613</v>
      </c>
      <c r="C682" s="4">
        <f>INDEX(msheas!$1:1669,MATCH(A682,msheas!D$1:D$999,0),5)</f>
        <v>0</v>
      </c>
      <c r="D682" s="4">
        <f>INDEX(msheas!$1:1669,MATCH(A682,msheas!D$1:D$999,0),6)</f>
        <v>0</v>
      </c>
      <c r="E682" s="4">
        <f>INDEX(msheas!$1:1669,MATCH(A682,msheas!D$1:D$999,0),7)</f>
        <v>0</v>
      </c>
      <c r="F682" s="4">
        <f>INDEX(msheas!$1:1669,MATCH(A682,msheas!D$1:D$999,0),8)</f>
        <v>8</v>
      </c>
      <c r="G682" s="4">
        <f>INDEX(msheas!$1:1669,MATCH(A682,msheas!D$1:D$999,0),9)</f>
        <v>8</v>
      </c>
      <c r="H682" s="5">
        <f>INDEX(msheas!$1:1669,MATCH(A682,msheas!D$1:D$999,0),10)</f>
        <v>0</v>
      </c>
    </row>
    <row r="683" spans="1:8" ht="14.25" customHeight="1">
      <c r="A683" s="2" t="str">
        <f>msheas!D749</f>
        <v>82912中国航空研究院631研究所</v>
      </c>
      <c r="B683" s="3" t="s">
        <v>1614</v>
      </c>
      <c r="C683" s="4">
        <f>INDEX(msheas!$1:1670,MATCH(A683,msheas!D$1:D$999,0),5)</f>
        <v>0</v>
      </c>
      <c r="D683" s="4">
        <f>INDEX(msheas!$1:1670,MATCH(A683,msheas!D$1:D$999,0),6)</f>
        <v>0</v>
      </c>
      <c r="E683" s="4">
        <f>INDEX(msheas!$1:1670,MATCH(A683,msheas!D$1:D$999,0),7)</f>
        <v>0</v>
      </c>
      <c r="F683" s="4">
        <f>INDEX(msheas!$1:1670,MATCH(A683,msheas!D$1:D$999,0),8)</f>
        <v>8</v>
      </c>
      <c r="G683" s="4">
        <f>INDEX(msheas!$1:1670,MATCH(A683,msheas!D$1:D$999,0),9)</f>
        <v>8</v>
      </c>
      <c r="H683" s="5">
        <f>INDEX(msheas!$1:1670,MATCH(A683,msheas!D$1:D$999,0),10)</f>
        <v>0</v>
      </c>
    </row>
    <row r="684" spans="1:8" ht="14.25" customHeight="1">
      <c r="A684" s="2" t="str">
        <f>msheas!D786</f>
        <v>82913中国航空研究院621研究所</v>
      </c>
      <c r="B684" s="3" t="s">
        <v>1615</v>
      </c>
      <c r="C684" s="4">
        <f>INDEX(msheas!$1:1671,MATCH(A684,msheas!D$1:D$999,0),5)</f>
        <v>8</v>
      </c>
      <c r="D684" s="4">
        <f>INDEX(msheas!$1:1671,MATCH(A684,msheas!D$1:D$999,0),6)</f>
        <v>8</v>
      </c>
      <c r="E684" s="4">
        <f>INDEX(msheas!$1:1671,MATCH(A684,msheas!D$1:D$999,0),7)</f>
        <v>0</v>
      </c>
      <c r="F684" s="4">
        <f>INDEX(msheas!$1:1671,MATCH(A684,msheas!D$1:D$999,0),8)</f>
        <v>12</v>
      </c>
      <c r="G684" s="4">
        <f>INDEX(msheas!$1:1671,MATCH(A684,msheas!D$1:D$999,0),9)</f>
        <v>12</v>
      </c>
      <c r="H684" s="5">
        <f>INDEX(msheas!$1:1671,MATCH(A684,msheas!D$1:D$999,0),10)</f>
        <v>0</v>
      </c>
    </row>
    <row r="685" spans="1:8" ht="14.25" customHeight="1">
      <c r="A685" s="2" t="str">
        <f>msheas!D787</f>
        <v>82914中国航空研究院625研究所</v>
      </c>
      <c r="B685" s="15" t="s">
        <v>1616</v>
      </c>
      <c r="C685" s="16">
        <f>INDEX(msheas!$1:1672,MATCH(A685,msheas!D$1:D$999,0),5)</f>
        <v>0</v>
      </c>
      <c r="D685" s="16">
        <f>INDEX(msheas!$1:1672,MATCH(A685,msheas!D$1:D$999,0),6)</f>
        <v>0</v>
      </c>
      <c r="E685" s="16">
        <f>INDEX(msheas!$1:1672,MATCH(A685,msheas!D$1:D$999,0),7)</f>
        <v>0</v>
      </c>
      <c r="F685" s="16">
        <f>INDEX(msheas!$1:1672,MATCH(A685,msheas!D$1:D$999,0),8)</f>
        <v>10</v>
      </c>
      <c r="G685" s="16">
        <f>INDEX(msheas!$1:1672,MATCH(A685,msheas!D$1:D$999,0),9)</f>
        <v>10</v>
      </c>
      <c r="H685" s="17">
        <f>INDEX(msheas!$1:1672,MATCH(A685,msheas!D$1:D$999,0),10)</f>
        <v>0</v>
      </c>
    </row>
    <row r="686" spans="1:8" ht="14.25" customHeight="1">
      <c r="A686" s="2" t="str">
        <f>msheas!D788</f>
        <v>82920中国航空规划建设发展有限公司</v>
      </c>
      <c r="B686" s="3" t="s">
        <v>1617</v>
      </c>
      <c r="C686" s="4">
        <f>INDEX(msheas!$1:1673,MATCH(A686,msheas!D$1:D$999,0),5)</f>
        <v>0</v>
      </c>
      <c r="D686" s="4">
        <f>INDEX(msheas!$1:1673,MATCH(A686,msheas!D$1:D$999,0),6)</f>
        <v>0</v>
      </c>
      <c r="E686" s="4">
        <f>INDEX(msheas!$1:1673,MATCH(A686,msheas!D$1:D$999,0),7)</f>
        <v>0</v>
      </c>
      <c r="F686" s="4">
        <f>INDEX(msheas!$1:1673,MATCH(A686,msheas!D$1:D$999,0),8)</f>
        <v>2</v>
      </c>
      <c r="G686" s="4">
        <f>INDEX(msheas!$1:1673,MATCH(A686,msheas!D$1:D$999,0),9)</f>
        <v>2</v>
      </c>
      <c r="H686" s="5">
        <f>INDEX(msheas!$1:1673,MATCH(A686,msheas!D$1:D$999,0),10)</f>
        <v>0</v>
      </c>
    </row>
    <row r="687" spans="1:8" ht="14.25" customHeight="1">
      <c r="A687" s="2" t="str">
        <f>msheas!D789</f>
        <v>82925中国航空研究院608研究所</v>
      </c>
      <c r="B687" s="3" t="s">
        <v>1618</v>
      </c>
      <c r="C687" s="4">
        <f>INDEX(msheas!$1:1674,MATCH(A687,msheas!D$1:D$999,0),5)</f>
        <v>0</v>
      </c>
      <c r="D687" s="4">
        <f>INDEX(msheas!$1:1674,MATCH(A687,msheas!D$1:D$999,0),6)</f>
        <v>0</v>
      </c>
      <c r="E687" s="4">
        <f>INDEX(msheas!$1:1674,MATCH(A687,msheas!D$1:D$999,0),7)</f>
        <v>0</v>
      </c>
      <c r="F687" s="4">
        <f>INDEX(msheas!$1:1674,MATCH(A687,msheas!D$1:D$999,0),8)</f>
        <v>12</v>
      </c>
      <c r="G687" s="4">
        <f>INDEX(msheas!$1:1674,MATCH(A687,msheas!D$1:D$999,0),9)</f>
        <v>12</v>
      </c>
      <c r="H687" s="5">
        <f>INDEX(msheas!$1:1674,MATCH(A687,msheas!D$1:D$999,0),10)</f>
        <v>0</v>
      </c>
    </row>
    <row r="688" spans="1:8" ht="14.25" customHeight="1">
      <c r="A688" s="2" t="str">
        <f>msheas!D790</f>
        <v>82927中国航空研究院609研究所</v>
      </c>
      <c r="B688" s="3" t="s">
        <v>1619</v>
      </c>
      <c r="C688" s="4">
        <f>INDEX(msheas!$1:1675,MATCH(A688,msheas!D$1:D$999,0),5)</f>
        <v>0</v>
      </c>
      <c r="D688" s="4">
        <f>INDEX(msheas!$1:1675,MATCH(A688,msheas!D$1:D$999,0),6)</f>
        <v>0</v>
      </c>
      <c r="E688" s="4">
        <f>INDEX(msheas!$1:1675,MATCH(A688,msheas!D$1:D$999,0),7)</f>
        <v>0</v>
      </c>
      <c r="F688" s="4">
        <f>INDEX(msheas!$1:1675,MATCH(A688,msheas!D$1:D$999,0),8)</f>
        <v>6</v>
      </c>
      <c r="G688" s="4">
        <f>INDEX(msheas!$1:1675,MATCH(A688,msheas!D$1:D$999,0),9)</f>
        <v>6</v>
      </c>
      <c r="H688" s="5">
        <f>INDEX(msheas!$1:1675,MATCH(A688,msheas!D$1:D$999,0),10)</f>
        <v>0</v>
      </c>
    </row>
    <row r="689" spans="1:8" ht="14.25" customHeight="1">
      <c r="A689" s="2" t="str">
        <f>msheas!D791</f>
        <v>82928中国航空研究院627研究所</v>
      </c>
      <c r="B689" s="3" t="s">
        <v>1620</v>
      </c>
      <c r="C689" s="4">
        <f>INDEX(msheas!$1:1676,MATCH(A689,msheas!D$1:D$999,0),5)</f>
        <v>0</v>
      </c>
      <c r="D689" s="4">
        <f>INDEX(msheas!$1:1676,MATCH(A689,msheas!D$1:D$999,0),6)</f>
        <v>0</v>
      </c>
      <c r="E689" s="4">
        <f>INDEX(msheas!$1:1676,MATCH(A689,msheas!D$1:D$999,0),7)</f>
        <v>0</v>
      </c>
      <c r="F689" s="4">
        <f>INDEX(msheas!$1:1676,MATCH(A689,msheas!D$1:D$999,0),8)</f>
        <v>3</v>
      </c>
      <c r="G689" s="4">
        <f>INDEX(msheas!$1:1676,MATCH(A689,msheas!D$1:D$999,0),9)</f>
        <v>3</v>
      </c>
      <c r="H689" s="5">
        <f>INDEX(msheas!$1:1676,MATCH(A689,msheas!D$1:D$999,0),10)</f>
        <v>0</v>
      </c>
    </row>
    <row r="690" spans="1:8" ht="14.25" customHeight="1">
      <c r="A690" s="2" t="str">
        <f>msheas!D750</f>
        <v>82929中国航空研究院626研究所</v>
      </c>
      <c r="B690" s="3" t="s">
        <v>1621</v>
      </c>
      <c r="C690" s="4">
        <f>INDEX(msheas!$1:1677,MATCH(A690,msheas!D$1:D$999,0),5)</f>
        <v>0</v>
      </c>
      <c r="D690" s="4">
        <f>INDEX(msheas!$1:1677,MATCH(A690,msheas!D$1:D$999,0),6)</f>
        <v>0</v>
      </c>
      <c r="E690" s="4">
        <f>INDEX(msheas!$1:1677,MATCH(A690,msheas!D$1:D$999,0),7)</f>
        <v>0</v>
      </c>
      <c r="F690" s="4">
        <f>INDEX(msheas!$1:1677,MATCH(A690,msheas!D$1:D$999,0),8)</f>
        <v>3</v>
      </c>
      <c r="G690" s="4">
        <f>INDEX(msheas!$1:1677,MATCH(A690,msheas!D$1:D$999,0),9)</f>
        <v>3</v>
      </c>
      <c r="H690" s="5">
        <f>INDEX(msheas!$1:1677,MATCH(A690,msheas!D$1:D$999,0),10)</f>
        <v>0</v>
      </c>
    </row>
    <row r="691" spans="1:8" ht="14.25" customHeight="1">
      <c r="A691" s="2" t="str">
        <f>msheas!D792</f>
        <v>82931中国航空研究院628研究所</v>
      </c>
      <c r="B691" s="3" t="s">
        <v>1622</v>
      </c>
      <c r="C691" s="4">
        <f>INDEX(msheas!$1:1678,MATCH(A691,msheas!D$1:D$999,0),5)</f>
        <v>0</v>
      </c>
      <c r="D691" s="4">
        <f>INDEX(msheas!$1:1678,MATCH(A691,msheas!D$1:D$999,0),6)</f>
        <v>0</v>
      </c>
      <c r="E691" s="4">
        <f>INDEX(msheas!$1:1678,MATCH(A691,msheas!D$1:D$999,0),7)</f>
        <v>0</v>
      </c>
      <c r="F691" s="4">
        <f>INDEX(msheas!$1:1678,MATCH(A691,msheas!D$1:D$999,0),8)</f>
        <v>2</v>
      </c>
      <c r="G691" s="4">
        <f>INDEX(msheas!$1:1678,MATCH(A691,msheas!D$1:D$999,0),9)</f>
        <v>2</v>
      </c>
      <c r="H691" s="5">
        <f>INDEX(msheas!$1:1678,MATCH(A691,msheas!D$1:D$999,0),10)</f>
        <v>0</v>
      </c>
    </row>
    <row r="692" spans="1:8" ht="14.25" customHeight="1">
      <c r="A692" s="2" t="str">
        <f>msheas!D793</f>
        <v>82932中国航空研究院304研究所</v>
      </c>
      <c r="B692" s="3" t="s">
        <v>1623</v>
      </c>
      <c r="C692" s="4">
        <f>INDEX(msheas!$1:1679,MATCH(A692,msheas!D$1:D$999,0),5)</f>
        <v>0</v>
      </c>
      <c r="D692" s="4">
        <f>INDEX(msheas!$1:1679,MATCH(A692,msheas!D$1:D$999,0),6)</f>
        <v>0</v>
      </c>
      <c r="E692" s="4">
        <f>INDEX(msheas!$1:1679,MATCH(A692,msheas!D$1:D$999,0),7)</f>
        <v>0</v>
      </c>
      <c r="F692" s="4">
        <f>INDEX(msheas!$1:1679,MATCH(A692,msheas!D$1:D$999,0),8)</f>
        <v>10</v>
      </c>
      <c r="G692" s="4">
        <f>INDEX(msheas!$1:1679,MATCH(A692,msheas!D$1:D$999,0),9)</f>
        <v>10</v>
      </c>
      <c r="H692" s="5">
        <f>INDEX(msheas!$1:1679,MATCH(A692,msheas!D$1:D$999,0),10)</f>
        <v>0</v>
      </c>
    </row>
    <row r="693" spans="1:8" ht="14.25" customHeight="1">
      <c r="A693" s="2" t="str">
        <f>msheas!D728</f>
        <v>82936中国航空研究院618研究所</v>
      </c>
      <c r="B693" s="3" t="s">
        <v>1624</v>
      </c>
      <c r="C693" s="4">
        <f>INDEX(msheas!$1:1680,MATCH(A693,msheas!D$1:D$999,0),5)</f>
        <v>4</v>
      </c>
      <c r="D693" s="4">
        <f>INDEX(msheas!$1:1680,MATCH(A693,msheas!D$1:D$999,0),6)</f>
        <v>4</v>
      </c>
      <c r="E693" s="4">
        <f>INDEX(msheas!$1:1680,MATCH(A693,msheas!D$1:D$999,0),7)</f>
        <v>0</v>
      </c>
      <c r="F693" s="4">
        <f>INDEX(msheas!$1:1680,MATCH(A693,msheas!D$1:D$999,0),8)</f>
        <v>11</v>
      </c>
      <c r="G693" s="4">
        <f>INDEX(msheas!$1:1680,MATCH(A693,msheas!D$1:D$999,0),9)</f>
        <v>11</v>
      </c>
      <c r="H693" s="5">
        <f>INDEX(msheas!$1:1680,MATCH(A693,msheas!D$1:D$999,0),10)</f>
        <v>0</v>
      </c>
    </row>
    <row r="694" spans="1:8" ht="14.25" customHeight="1">
      <c r="A694" s="2" t="str">
        <f>msheas!D751</f>
        <v>82937中国航空研究院640研究所</v>
      </c>
      <c r="B694" s="3" t="s">
        <v>1625</v>
      </c>
      <c r="C694" s="4">
        <f>INDEX(msheas!$1:1681,MATCH(A694,msheas!D$1:D$999,0),5)</f>
        <v>0</v>
      </c>
      <c r="D694" s="4">
        <f>INDEX(msheas!$1:1681,MATCH(A694,msheas!D$1:D$999,0),6)</f>
        <v>0</v>
      </c>
      <c r="E694" s="4">
        <f>INDEX(msheas!$1:1681,MATCH(A694,msheas!D$1:D$999,0),7)</f>
        <v>0</v>
      </c>
      <c r="F694" s="4">
        <f>INDEX(msheas!$1:1681,MATCH(A694,msheas!D$1:D$999,0),8)</f>
        <v>2</v>
      </c>
      <c r="G694" s="4">
        <f>INDEX(msheas!$1:1681,MATCH(A694,msheas!D$1:D$999,0),9)</f>
        <v>2</v>
      </c>
      <c r="H694" s="5">
        <f>INDEX(msheas!$1:1681,MATCH(A694,msheas!D$1:D$999,0),10)</f>
        <v>0</v>
      </c>
    </row>
    <row r="695" spans="1:8" ht="14.25" customHeight="1">
      <c r="A695" s="2" t="str">
        <f>msheas!D752</f>
        <v>82938中国航空研究院602研究所</v>
      </c>
      <c r="B695" s="3" t="s">
        <v>1626</v>
      </c>
      <c r="C695" s="4">
        <f>INDEX(msheas!$1:1682,MATCH(A695,msheas!D$1:D$999,0),5)</f>
        <v>0</v>
      </c>
      <c r="D695" s="4">
        <f>INDEX(msheas!$1:1682,MATCH(A695,msheas!D$1:D$999,0),6)</f>
        <v>0</v>
      </c>
      <c r="E695" s="4">
        <f>INDEX(msheas!$1:1682,MATCH(A695,msheas!D$1:D$999,0),7)</f>
        <v>0</v>
      </c>
      <c r="F695" s="4">
        <f>INDEX(msheas!$1:1682,MATCH(A695,msheas!D$1:D$999,0),8)</f>
        <v>8</v>
      </c>
      <c r="G695" s="4">
        <f>INDEX(msheas!$1:1682,MATCH(A695,msheas!D$1:D$999,0),9)</f>
        <v>8</v>
      </c>
      <c r="H695" s="5">
        <f>INDEX(msheas!$1:1682,MATCH(A695,msheas!D$1:D$999,0),10)</f>
        <v>0</v>
      </c>
    </row>
    <row r="696" spans="1:8" ht="14.25" customHeight="1">
      <c r="A696" s="2" t="str">
        <f>msheas!D753</f>
        <v>82961中国航空研究院610研究所</v>
      </c>
      <c r="B696" s="3" t="s">
        <v>1627</v>
      </c>
      <c r="C696" s="4">
        <f>INDEX(msheas!$1:1683,MATCH(A696,msheas!D$1:D$999,0),5)</f>
        <v>0</v>
      </c>
      <c r="D696" s="4">
        <f>INDEX(msheas!$1:1683,MATCH(A696,msheas!D$1:D$999,0),6)</f>
        <v>0</v>
      </c>
      <c r="E696" s="4">
        <f>INDEX(msheas!$1:1683,MATCH(A696,msheas!D$1:D$999,0),7)</f>
        <v>0</v>
      </c>
      <c r="F696" s="4">
        <f>INDEX(msheas!$1:1683,MATCH(A696,msheas!D$1:D$999,0),8)</f>
        <v>7</v>
      </c>
      <c r="G696" s="4">
        <f>INDEX(msheas!$1:1683,MATCH(A696,msheas!D$1:D$999,0),9)</f>
        <v>7</v>
      </c>
      <c r="H696" s="5">
        <f>INDEX(msheas!$1:1683,MATCH(A696,msheas!D$1:D$999,0),10)</f>
        <v>0</v>
      </c>
    </row>
    <row r="697" spans="1:8" ht="14.25" customHeight="1">
      <c r="A697" s="2" t="str">
        <f>msheas!D600</f>
        <v>83001华北计算机系统工程研究所</v>
      </c>
      <c r="B697" s="3" t="s">
        <v>1628</v>
      </c>
      <c r="C697" s="4">
        <f>INDEX(msheas!$1:1684,MATCH(A697,msheas!D$1:D$999,0),5)</f>
        <v>0</v>
      </c>
      <c r="D697" s="4">
        <f>INDEX(msheas!$1:1684,MATCH(A697,msheas!D$1:D$999,0),6)</f>
        <v>0</v>
      </c>
      <c r="E697" s="4">
        <f>INDEX(msheas!$1:1684,MATCH(A697,msheas!D$1:D$999,0),7)</f>
        <v>0</v>
      </c>
      <c r="F697" s="4">
        <f>INDEX(msheas!$1:1684,MATCH(A697,msheas!D$1:D$999,0),8)</f>
        <v>20</v>
      </c>
      <c r="G697" s="4">
        <f>INDEX(msheas!$1:1684,MATCH(A697,msheas!D$1:D$999,0),9)</f>
        <v>20</v>
      </c>
      <c r="H697" s="5">
        <f>INDEX(msheas!$1:1684,MATCH(A697,msheas!D$1:D$999,0),10)</f>
        <v>0</v>
      </c>
    </row>
    <row r="698" spans="1:8" ht="14.25" customHeight="1">
      <c r="A698" s="2" t="str">
        <f>msheas!D757</f>
        <v>83100中国兵器科学研究院</v>
      </c>
      <c r="B698" s="3" t="s">
        <v>1629</v>
      </c>
      <c r="C698" s="4">
        <f>INDEX(msheas!$1:1685,MATCH(A698,msheas!D$1:D$999,0),5)</f>
        <v>0</v>
      </c>
      <c r="D698" s="4">
        <f>INDEX(msheas!$1:1685,MATCH(A698,msheas!D$1:D$999,0),6)</f>
        <v>0</v>
      </c>
      <c r="E698" s="4">
        <f>INDEX(msheas!$1:1685,MATCH(A698,msheas!D$1:D$999,0),7)</f>
        <v>0</v>
      </c>
      <c r="F698" s="4">
        <f>INDEX(msheas!$1:1685,MATCH(A698,msheas!D$1:D$999,0),8)</f>
        <v>3</v>
      </c>
      <c r="G698" s="4">
        <f>INDEX(msheas!$1:1685,MATCH(A698,msheas!D$1:D$999,0),9)</f>
        <v>3</v>
      </c>
      <c r="H698" s="5">
        <f>INDEX(msheas!$1:1685,MATCH(A698,msheas!D$1:D$999,0),10)</f>
        <v>0</v>
      </c>
    </row>
    <row r="699" spans="1:8" ht="14.25" customHeight="1">
      <c r="A699" s="2" t="str">
        <f>msheas!D729</f>
        <v>83101西安近代化学研究所</v>
      </c>
      <c r="B699" s="3" t="s">
        <v>1630</v>
      </c>
      <c r="C699" s="4">
        <f>INDEX(msheas!$1:1686,MATCH(A699,msheas!D$1:D$999,0),5)</f>
        <v>5</v>
      </c>
      <c r="D699" s="4">
        <f>INDEX(msheas!$1:1686,MATCH(A699,msheas!D$1:D$999,0),6)</f>
        <v>5</v>
      </c>
      <c r="E699" s="4">
        <f>INDEX(msheas!$1:1686,MATCH(A699,msheas!D$1:D$999,0),7)</f>
        <v>0</v>
      </c>
      <c r="F699" s="4">
        <f>INDEX(msheas!$1:1686,MATCH(A699,msheas!D$1:D$999,0),8)</f>
        <v>12</v>
      </c>
      <c r="G699" s="4">
        <f>INDEX(msheas!$1:1686,MATCH(A699,msheas!D$1:D$999,0),9)</f>
        <v>12</v>
      </c>
      <c r="H699" s="5">
        <f>INDEX(msheas!$1:1686,MATCH(A699,msheas!D$1:D$999,0),10)</f>
        <v>0</v>
      </c>
    </row>
    <row r="700" spans="1:8" ht="14.25" customHeight="1">
      <c r="A700" s="2" t="str">
        <f>msheas!D794</f>
        <v>83102内蒙古金属材料研究所</v>
      </c>
      <c r="B700" s="3" t="s">
        <v>1631</v>
      </c>
      <c r="C700" s="4">
        <f>INDEX(msheas!$1:1687,MATCH(A700,msheas!D$1:D$999,0),5)</f>
        <v>0</v>
      </c>
      <c r="D700" s="4">
        <f>INDEX(msheas!$1:1687,MATCH(A700,msheas!D$1:D$999,0),6)</f>
        <v>0</v>
      </c>
      <c r="E700" s="4">
        <f>INDEX(msheas!$1:1687,MATCH(A700,msheas!D$1:D$999,0),7)</f>
        <v>0</v>
      </c>
      <c r="F700" s="4">
        <f>INDEX(msheas!$1:1687,MATCH(A700,msheas!D$1:D$999,0),8)</f>
        <v>7</v>
      </c>
      <c r="G700" s="4">
        <f>INDEX(msheas!$1:1687,MATCH(A700,msheas!D$1:D$999,0),9)</f>
        <v>7</v>
      </c>
      <c r="H700" s="5">
        <f>INDEX(msheas!$1:1687,MATCH(A700,msheas!D$1:D$999,0),10)</f>
        <v>0</v>
      </c>
    </row>
    <row r="701" spans="1:8" ht="14.25" customHeight="1">
      <c r="A701" s="2" t="str">
        <f>msheas!D730</f>
        <v>83103西安应用光学研究所</v>
      </c>
      <c r="B701" s="3" t="s">
        <v>1632</v>
      </c>
      <c r="C701" s="4">
        <f>INDEX(msheas!$1:1688,MATCH(A701,msheas!D$1:D$999,0),5)</f>
        <v>3</v>
      </c>
      <c r="D701" s="4">
        <f>INDEX(msheas!$1:1688,MATCH(A701,msheas!D$1:D$999,0),6)</f>
        <v>3</v>
      </c>
      <c r="E701" s="4">
        <f>INDEX(msheas!$1:1688,MATCH(A701,msheas!D$1:D$999,0),7)</f>
        <v>0</v>
      </c>
      <c r="F701" s="4">
        <f>INDEX(msheas!$1:1688,MATCH(A701,msheas!D$1:D$999,0),8)</f>
        <v>13</v>
      </c>
      <c r="G701" s="4">
        <f>INDEX(msheas!$1:1688,MATCH(A701,msheas!D$1:D$999,0),9)</f>
        <v>13</v>
      </c>
      <c r="H701" s="5">
        <f>INDEX(msheas!$1:1688,MATCH(A701,msheas!D$1:D$999,0),10)</f>
        <v>0</v>
      </c>
    </row>
    <row r="702" spans="1:8" ht="14.25" customHeight="1">
      <c r="A702" s="2" t="str">
        <f>msheas!D723</f>
        <v>83104昆明物理研究所</v>
      </c>
      <c r="B702" s="3" t="s">
        <v>1633</v>
      </c>
      <c r="C702" s="4">
        <f>INDEX(msheas!$1:1689,MATCH(A702,msheas!D$1:D$999,0),5)</f>
        <v>4</v>
      </c>
      <c r="D702" s="4">
        <f>INDEX(msheas!$1:1689,MATCH(A702,msheas!D$1:D$999,0),6)</f>
        <v>4</v>
      </c>
      <c r="E702" s="4">
        <f>INDEX(msheas!$1:1689,MATCH(A702,msheas!D$1:D$999,0),7)</f>
        <v>0</v>
      </c>
      <c r="F702" s="4">
        <f>INDEX(msheas!$1:1689,MATCH(A702,msheas!D$1:D$999,0),8)</f>
        <v>8</v>
      </c>
      <c r="G702" s="4">
        <f>INDEX(msheas!$1:1689,MATCH(A702,msheas!D$1:D$999,0),9)</f>
        <v>8</v>
      </c>
      <c r="H702" s="5">
        <f>INDEX(msheas!$1:1689,MATCH(A702,msheas!D$1:D$999,0),10)</f>
        <v>0</v>
      </c>
    </row>
    <row r="703" spans="1:8" ht="14.25" customHeight="1">
      <c r="A703" s="2" t="str">
        <f>msheas!D721</f>
        <v>83105西南技术物理研究所</v>
      </c>
      <c r="B703" s="3" t="s">
        <v>1634</v>
      </c>
      <c r="C703" s="4">
        <f>INDEX(msheas!$1:1690,MATCH(A703,msheas!D$1:D$999,0),5)</f>
        <v>3</v>
      </c>
      <c r="D703" s="4">
        <f>INDEX(msheas!$1:1690,MATCH(A703,msheas!D$1:D$999,0),6)</f>
        <v>3</v>
      </c>
      <c r="E703" s="4">
        <f>INDEX(msheas!$1:1690,MATCH(A703,msheas!D$1:D$999,0),7)</f>
        <v>0</v>
      </c>
      <c r="F703" s="4">
        <f>INDEX(msheas!$1:1690,MATCH(A703,msheas!D$1:D$999,0),8)</f>
        <v>9</v>
      </c>
      <c r="G703" s="4">
        <f>INDEX(msheas!$1:1690,MATCH(A703,msheas!D$1:D$999,0),9)</f>
        <v>9</v>
      </c>
      <c r="H703" s="5">
        <f>INDEX(msheas!$1:1690,MATCH(A703,msheas!D$1:D$999,0),10)</f>
        <v>0</v>
      </c>
    </row>
    <row r="704" spans="1:8" ht="14.25" customHeight="1">
      <c r="A704" s="2" t="str">
        <f>msheas!D758</f>
        <v>83106北方自动控制技术研究所</v>
      </c>
      <c r="B704" s="3" t="s">
        <v>1635</v>
      </c>
      <c r="C704" s="4">
        <f>INDEX(msheas!$1:1691,MATCH(A704,msheas!D$1:D$999,0),5)</f>
        <v>0</v>
      </c>
      <c r="D704" s="4">
        <f>INDEX(msheas!$1:1691,MATCH(A704,msheas!D$1:D$999,0),6)</f>
        <v>0</v>
      </c>
      <c r="E704" s="4">
        <f>INDEX(msheas!$1:1691,MATCH(A704,msheas!D$1:D$999,0),7)</f>
        <v>0</v>
      </c>
      <c r="F704" s="4">
        <f>INDEX(msheas!$1:1691,MATCH(A704,msheas!D$1:D$999,0),8)</f>
        <v>17</v>
      </c>
      <c r="G704" s="4">
        <f>INDEX(msheas!$1:1691,MATCH(A704,msheas!D$1:D$999,0),9)</f>
        <v>17</v>
      </c>
      <c r="H704" s="5">
        <f>INDEX(msheas!$1:1691,MATCH(A704,msheas!D$1:D$999,0),10)</f>
        <v>0</v>
      </c>
    </row>
    <row r="705" spans="1:8" ht="14.25" customHeight="1">
      <c r="A705" s="2" t="str">
        <f>msheas!D603</f>
        <v>83107中国北方车辆研究所</v>
      </c>
      <c r="B705" s="3" t="s">
        <v>1636</v>
      </c>
      <c r="C705" s="4">
        <f>INDEX(msheas!$1:1692,MATCH(A705,msheas!D$1:D$999,0),5)</f>
        <v>0</v>
      </c>
      <c r="D705" s="4">
        <f>INDEX(msheas!$1:1692,MATCH(A705,msheas!D$1:D$999,0),6)</f>
        <v>0</v>
      </c>
      <c r="E705" s="4">
        <f>INDEX(msheas!$1:1692,MATCH(A705,msheas!D$1:D$999,0),7)</f>
        <v>0</v>
      </c>
      <c r="F705" s="4">
        <f>INDEX(msheas!$1:1692,MATCH(A705,msheas!D$1:D$999,0),8)</f>
        <v>10</v>
      </c>
      <c r="G705" s="4">
        <f>INDEX(msheas!$1:1692,MATCH(A705,msheas!D$1:D$999,0),9)</f>
        <v>10</v>
      </c>
      <c r="H705" s="5">
        <f>INDEX(msheas!$1:1692,MATCH(A705,msheas!D$1:D$999,0),10)</f>
        <v>0</v>
      </c>
    </row>
    <row r="706" spans="1:8" ht="14.25" customHeight="1">
      <c r="A706" s="2" t="str">
        <f>msheas!D795</f>
        <v>83109西安机电信息研究所</v>
      </c>
      <c r="B706" s="3" t="s">
        <v>1637</v>
      </c>
      <c r="C706" s="4">
        <f>INDEX(msheas!$1:1693,MATCH(A706,msheas!D$1:D$999,0),5)</f>
        <v>0</v>
      </c>
      <c r="D706" s="4">
        <f>INDEX(msheas!$1:1693,MATCH(A706,msheas!D$1:D$999,0),6)</f>
        <v>0</v>
      </c>
      <c r="E706" s="4">
        <f>INDEX(msheas!$1:1693,MATCH(A706,msheas!D$1:D$999,0),7)</f>
        <v>0</v>
      </c>
      <c r="F706" s="4">
        <f>INDEX(msheas!$1:1693,MATCH(A706,msheas!D$1:D$999,0),8)</f>
        <v>12</v>
      </c>
      <c r="G706" s="4">
        <f>INDEX(msheas!$1:1693,MATCH(A706,msheas!D$1:D$999,0),9)</f>
        <v>12</v>
      </c>
      <c r="H706" s="5">
        <f>INDEX(msheas!$1:1693,MATCH(A706,msheas!D$1:D$999,0),10)</f>
        <v>0</v>
      </c>
    </row>
    <row r="707" spans="1:8" ht="14.25" customHeight="1">
      <c r="A707" s="2" t="str">
        <f>msheas!D796</f>
        <v>83110陕西应用物理化学研究所</v>
      </c>
      <c r="B707" s="3" t="s">
        <v>1638</v>
      </c>
      <c r="C707" s="4">
        <f>INDEX(msheas!$1:1694,MATCH(A707,msheas!D$1:D$999,0),5)</f>
        <v>0</v>
      </c>
      <c r="D707" s="4">
        <f>INDEX(msheas!$1:1694,MATCH(A707,msheas!D$1:D$999,0),6)</f>
        <v>0</v>
      </c>
      <c r="E707" s="4">
        <f>INDEX(msheas!$1:1694,MATCH(A707,msheas!D$1:D$999,0),7)</f>
        <v>0</v>
      </c>
      <c r="F707" s="4">
        <f>INDEX(msheas!$1:1694,MATCH(A707,msheas!D$1:D$999,0),8)</f>
        <v>8</v>
      </c>
      <c r="G707" s="4">
        <f>INDEX(msheas!$1:1694,MATCH(A707,msheas!D$1:D$999,0),9)</f>
        <v>8</v>
      </c>
      <c r="H707" s="5">
        <f>INDEX(msheas!$1:1694,MATCH(A707,msheas!D$1:D$999,0),10)</f>
        <v>0</v>
      </c>
    </row>
    <row r="708" spans="1:8" ht="14.25" customHeight="1">
      <c r="A708" s="2" t="str">
        <f>msheas!D797</f>
        <v>83111西北机电工程研究所</v>
      </c>
      <c r="B708" s="3" t="s">
        <v>1639</v>
      </c>
      <c r="C708" s="4">
        <f>INDEX(msheas!$1:1695,MATCH(A708,msheas!D$1:D$999,0),5)</f>
        <v>0</v>
      </c>
      <c r="D708" s="4">
        <f>INDEX(msheas!$1:1695,MATCH(A708,msheas!D$1:D$999,0),6)</f>
        <v>0</v>
      </c>
      <c r="E708" s="4">
        <f>INDEX(msheas!$1:1695,MATCH(A708,msheas!D$1:D$999,0),7)</f>
        <v>0</v>
      </c>
      <c r="F708" s="4">
        <f>INDEX(msheas!$1:1695,MATCH(A708,msheas!D$1:D$999,0),8)</f>
        <v>8</v>
      </c>
      <c r="G708" s="4">
        <f>INDEX(msheas!$1:1695,MATCH(A708,msheas!D$1:D$999,0),9)</f>
        <v>8</v>
      </c>
      <c r="H708" s="5">
        <f>INDEX(msheas!$1:1695,MATCH(A708,msheas!D$1:D$999,0),10)</f>
        <v>0</v>
      </c>
    </row>
    <row r="709" spans="1:8" ht="14.25" customHeight="1">
      <c r="A709" s="2" t="str">
        <f>msheas!D731</f>
        <v>83112西安现代控制技术研究所</v>
      </c>
      <c r="B709" s="3" t="s">
        <v>1640</v>
      </c>
      <c r="C709" s="4">
        <f>INDEX(msheas!$1:1696,MATCH(A709,msheas!D$1:D$999,0),5)</f>
        <v>0</v>
      </c>
      <c r="D709" s="4">
        <f>INDEX(msheas!$1:1696,MATCH(A709,msheas!D$1:D$999,0),6)</f>
        <v>0</v>
      </c>
      <c r="E709" s="4">
        <f>INDEX(msheas!$1:1696,MATCH(A709,msheas!D$1:D$999,0),7)</f>
        <v>0</v>
      </c>
      <c r="F709" s="4">
        <f>INDEX(msheas!$1:1696,MATCH(A709,msheas!D$1:D$999,0),8)</f>
        <v>6</v>
      </c>
      <c r="G709" s="4">
        <f>INDEX(msheas!$1:1696,MATCH(A709,msheas!D$1:D$999,0),9)</f>
        <v>6</v>
      </c>
      <c r="H709" s="5">
        <f>INDEX(msheas!$1:1696,MATCH(A709,msheas!D$1:D$999,0),10)</f>
        <v>0</v>
      </c>
    </row>
    <row r="710" spans="1:8" ht="14.25" customHeight="1">
      <c r="A710" s="2" t="str">
        <f>msheas!D798</f>
        <v>83113西安电子工程研究所</v>
      </c>
      <c r="B710" s="3" t="s">
        <v>1641</v>
      </c>
      <c r="C710" s="4">
        <f>INDEX(msheas!$1:1697,MATCH(A710,msheas!D$1:D$999,0),5)</f>
        <v>0</v>
      </c>
      <c r="D710" s="4">
        <f>INDEX(msheas!$1:1697,MATCH(A710,msheas!D$1:D$999,0),6)</f>
        <v>0</v>
      </c>
      <c r="E710" s="4">
        <f>INDEX(msheas!$1:1697,MATCH(A710,msheas!D$1:D$999,0),7)</f>
        <v>0</v>
      </c>
      <c r="F710" s="4">
        <f>INDEX(msheas!$1:1697,MATCH(A710,msheas!D$1:D$999,0),8)</f>
        <v>10</v>
      </c>
      <c r="G710" s="4">
        <f>INDEX(msheas!$1:1697,MATCH(A710,msheas!D$1:D$999,0),9)</f>
        <v>10</v>
      </c>
      <c r="H710" s="5">
        <f>INDEX(msheas!$1:1697,MATCH(A710,msheas!D$1:D$999,0),10)</f>
        <v>0</v>
      </c>
    </row>
    <row r="711" spans="1:8" ht="14.25" customHeight="1">
      <c r="A711" s="2" t="str">
        <f>msheas!D722</f>
        <v>83114西南自动化研究所</v>
      </c>
      <c r="B711" s="3" t="s">
        <v>1642</v>
      </c>
      <c r="C711" s="4">
        <f>INDEX(msheas!$1:1698,MATCH(A711,msheas!D$1:D$999,0),5)</f>
        <v>0</v>
      </c>
      <c r="D711" s="4">
        <f>INDEX(msheas!$1:1698,MATCH(A711,msheas!D$1:D$999,0),6)</f>
        <v>0</v>
      </c>
      <c r="E711" s="4">
        <f>INDEX(msheas!$1:1698,MATCH(A711,msheas!D$1:D$999,0),7)</f>
        <v>0</v>
      </c>
      <c r="F711" s="4">
        <f>INDEX(msheas!$1:1698,MATCH(A711,msheas!D$1:D$999,0),8)</f>
        <v>5</v>
      </c>
      <c r="G711" s="4">
        <f>INDEX(msheas!$1:1698,MATCH(A711,msheas!D$1:D$999,0),9)</f>
        <v>5</v>
      </c>
      <c r="H711" s="5">
        <f>INDEX(msheas!$1:1698,MATCH(A711,msheas!D$1:D$999,0),10)</f>
        <v>0</v>
      </c>
    </row>
    <row r="712" spans="1:8" ht="14.25" customHeight="1">
      <c r="A712" s="2" t="str">
        <f>msheas!D692</f>
        <v>83115山东非金属材料研究所</v>
      </c>
      <c r="B712" s="3" t="s">
        <v>1643</v>
      </c>
      <c r="C712" s="4">
        <f>INDEX(msheas!$1:1699,MATCH(A712,msheas!D$1:D$999,0),5)</f>
        <v>0</v>
      </c>
      <c r="D712" s="4">
        <f>INDEX(msheas!$1:1699,MATCH(A712,msheas!D$1:D$999,0),6)</f>
        <v>0</v>
      </c>
      <c r="E712" s="4">
        <f>INDEX(msheas!$1:1699,MATCH(A712,msheas!D$1:D$999,0),7)</f>
        <v>0</v>
      </c>
      <c r="F712" s="4">
        <f>INDEX(msheas!$1:1699,MATCH(A712,msheas!D$1:D$999,0),8)</f>
        <v>6</v>
      </c>
      <c r="G712" s="4">
        <f>INDEX(msheas!$1:1699,MATCH(A712,msheas!D$1:D$999,0),9)</f>
        <v>6</v>
      </c>
      <c r="H712" s="5">
        <f>INDEX(msheas!$1:1699,MATCH(A712,msheas!D$1:D$999,0),10)</f>
        <v>0</v>
      </c>
    </row>
    <row r="713" spans="1:8" ht="14.25" customHeight="1">
      <c r="A713" s="2" t="str">
        <f>msheas!D604</f>
        <v>83201中国航天科技集团公司第一研究院</v>
      </c>
      <c r="B713" s="3" t="s">
        <v>1644</v>
      </c>
      <c r="C713" s="4">
        <f>INDEX(msheas!$1:1700,MATCH(A713,msheas!D$1:D$999,0),5)</f>
        <v>12</v>
      </c>
      <c r="D713" s="4">
        <f>INDEX(msheas!$1:1700,MATCH(A713,msheas!D$1:D$999,0),6)</f>
        <v>12</v>
      </c>
      <c r="E713" s="4">
        <f>INDEX(msheas!$1:1700,MATCH(A713,msheas!D$1:D$999,0),7)</f>
        <v>0</v>
      </c>
      <c r="F713" s="4">
        <f>INDEX(msheas!$1:1700,MATCH(A713,msheas!D$1:D$999,0),8)</f>
        <v>86</v>
      </c>
      <c r="G713" s="4">
        <f>INDEX(msheas!$1:1700,MATCH(A713,msheas!D$1:D$999,0),9)</f>
        <v>86</v>
      </c>
      <c r="H713" s="5">
        <f>INDEX(msheas!$1:1700,MATCH(A713,msheas!D$1:D$999,0),10)</f>
        <v>0</v>
      </c>
    </row>
    <row r="714" spans="1:8" ht="14.25" customHeight="1">
      <c r="A714" s="2" t="str">
        <f>msheas!D605</f>
        <v>83221中国航天科工集团公司第二研究院</v>
      </c>
      <c r="B714" s="3" t="s">
        <v>1645</v>
      </c>
      <c r="C714" s="4">
        <f>INDEX(msheas!$1:1701,MATCH(A714,msheas!D$1:D$999,0),5)</f>
        <v>14</v>
      </c>
      <c r="D714" s="4">
        <f>INDEX(msheas!$1:1701,MATCH(A714,msheas!D$1:D$999,0),6)</f>
        <v>14</v>
      </c>
      <c r="E714" s="4">
        <f>INDEX(msheas!$1:1701,MATCH(A714,msheas!D$1:D$999,0),7)</f>
        <v>0</v>
      </c>
      <c r="F714" s="4">
        <f>INDEX(msheas!$1:1701,MATCH(A714,msheas!D$1:D$999,0),8)</f>
        <v>71</v>
      </c>
      <c r="G714" s="4">
        <f>INDEX(msheas!$1:1701,MATCH(A714,msheas!D$1:D$999,0),9)</f>
        <v>71</v>
      </c>
      <c r="H714" s="5">
        <f>INDEX(msheas!$1:1701,MATCH(A714,msheas!D$1:D$999,0),10)</f>
        <v>0</v>
      </c>
    </row>
    <row r="715" spans="1:8" ht="14.25" customHeight="1">
      <c r="A715" s="2" t="str">
        <f>msheas!D606</f>
        <v>83232中国航天科技集团公司710所</v>
      </c>
      <c r="B715" s="3" t="s">
        <v>1646</v>
      </c>
      <c r="C715" s="4">
        <f>INDEX(msheas!$1:1702,MATCH(A715,msheas!D$1:D$999,0),5)</f>
        <v>5</v>
      </c>
      <c r="D715" s="4">
        <f>INDEX(msheas!$1:1702,MATCH(A715,msheas!D$1:D$999,0),6)</f>
        <v>5</v>
      </c>
      <c r="E715" s="4">
        <f>INDEX(msheas!$1:1702,MATCH(A715,msheas!D$1:D$999,0),7)</f>
        <v>0</v>
      </c>
      <c r="F715" s="4">
        <f>INDEX(msheas!$1:1702,MATCH(A715,msheas!D$1:D$999,0),8)</f>
        <v>12</v>
      </c>
      <c r="G715" s="4">
        <f>INDEX(msheas!$1:1702,MATCH(A715,msheas!D$1:D$999,0),9)</f>
        <v>12</v>
      </c>
      <c r="H715" s="5">
        <f>INDEX(msheas!$1:1702,MATCH(A715,msheas!D$1:D$999,0),10)</f>
        <v>0</v>
      </c>
    </row>
    <row r="716" spans="1:8" ht="14.25" customHeight="1">
      <c r="A716" s="2" t="str">
        <f>msheas!D759</f>
        <v>83233中国航天科技集团公司第九研究院16所</v>
      </c>
      <c r="B716" s="3" t="s">
        <v>1647</v>
      </c>
      <c r="C716" s="4">
        <f>INDEX(msheas!$1:1703,MATCH(A716,msheas!D$1:D$999,0),5)</f>
        <v>0</v>
      </c>
      <c r="D716" s="4">
        <f>INDEX(msheas!$1:1703,MATCH(A716,msheas!D$1:D$999,0),6)</f>
        <v>0</v>
      </c>
      <c r="E716" s="4">
        <f>INDEX(msheas!$1:1703,MATCH(A716,msheas!D$1:D$999,0),7)</f>
        <v>0</v>
      </c>
      <c r="F716" s="4">
        <f>INDEX(msheas!$1:1703,MATCH(A716,msheas!D$1:D$999,0),8)</f>
        <v>7</v>
      </c>
      <c r="G716" s="4">
        <f>INDEX(msheas!$1:1703,MATCH(A716,msheas!D$1:D$999,0),9)</f>
        <v>7</v>
      </c>
      <c r="H716" s="5">
        <f>INDEX(msheas!$1:1703,MATCH(A716,msheas!D$1:D$999,0),10)</f>
        <v>0</v>
      </c>
    </row>
    <row r="717" spans="1:8" ht="14.25" customHeight="1">
      <c r="A717" s="2" t="str">
        <f>msheas!D607</f>
        <v>83241中国航天科工集团公司第三研究院</v>
      </c>
      <c r="B717" s="3" t="s">
        <v>1648</v>
      </c>
      <c r="C717" s="4">
        <f>INDEX(msheas!$1:1704,MATCH(A717,msheas!D$1:D$999,0),5)</f>
        <v>0</v>
      </c>
      <c r="D717" s="4">
        <f>INDEX(msheas!$1:1704,MATCH(A717,msheas!D$1:D$999,0),6)</f>
        <v>0</v>
      </c>
      <c r="E717" s="4">
        <f>INDEX(msheas!$1:1704,MATCH(A717,msheas!D$1:D$999,0),7)</f>
        <v>0</v>
      </c>
      <c r="F717" s="4">
        <f>INDEX(msheas!$1:1704,MATCH(A717,msheas!D$1:D$999,0),8)</f>
        <v>57</v>
      </c>
      <c r="G717" s="4">
        <f>INDEX(msheas!$1:1704,MATCH(A717,msheas!D$1:D$999,0),9)</f>
        <v>57</v>
      </c>
      <c r="H717" s="5">
        <f>INDEX(msheas!$1:1704,MATCH(A717,msheas!D$1:D$999,0),10)</f>
        <v>0</v>
      </c>
    </row>
    <row r="718" spans="1:8" ht="14.25" customHeight="1">
      <c r="A718" s="2" t="str">
        <f>msheas!D760</f>
        <v>83245中国航天科工集团公司第三研究院8357所</v>
      </c>
      <c r="B718" s="3" t="s">
        <v>1649</v>
      </c>
      <c r="C718" s="4">
        <f>INDEX(msheas!$1:1705,MATCH(A718,msheas!D$1:D$999,0),5)</f>
        <v>0</v>
      </c>
      <c r="D718" s="4">
        <f>INDEX(msheas!$1:1705,MATCH(A718,msheas!D$1:D$999,0),6)</f>
        <v>0</v>
      </c>
      <c r="E718" s="4">
        <f>INDEX(msheas!$1:1705,MATCH(A718,msheas!D$1:D$999,0),7)</f>
        <v>0</v>
      </c>
      <c r="F718" s="4">
        <f>INDEX(msheas!$1:1705,MATCH(A718,msheas!D$1:D$999,0),8)</f>
        <v>5</v>
      </c>
      <c r="G718" s="4">
        <f>INDEX(msheas!$1:1705,MATCH(A718,msheas!D$1:D$999,0),9)</f>
        <v>5</v>
      </c>
      <c r="H718" s="5">
        <f>INDEX(msheas!$1:1705,MATCH(A718,msheas!D$1:D$999,0),10)</f>
        <v>0</v>
      </c>
    </row>
    <row r="719" spans="1:8" ht="14.25" customHeight="1">
      <c r="A719" s="2" t="str">
        <f>msheas!D761</f>
        <v>83246中国航天科工集团公司第三研究院8358所</v>
      </c>
      <c r="B719" s="3" t="s">
        <v>1650</v>
      </c>
      <c r="C719" s="4">
        <f>INDEX(msheas!$1:1706,MATCH(A719,msheas!D$1:D$999,0),5)</f>
        <v>0</v>
      </c>
      <c r="D719" s="4">
        <f>INDEX(msheas!$1:1706,MATCH(A719,msheas!D$1:D$999,0),6)</f>
        <v>0</v>
      </c>
      <c r="E719" s="4">
        <f>INDEX(msheas!$1:1706,MATCH(A719,msheas!D$1:D$999,0),7)</f>
        <v>0</v>
      </c>
      <c r="F719" s="4">
        <f>INDEX(msheas!$1:1706,MATCH(A719,msheas!D$1:D$999,0),8)</f>
        <v>8</v>
      </c>
      <c r="G719" s="4">
        <f>INDEX(msheas!$1:1706,MATCH(A719,msheas!D$1:D$999,0),9)</f>
        <v>8</v>
      </c>
      <c r="H719" s="5">
        <f>INDEX(msheas!$1:1706,MATCH(A719,msheas!D$1:D$999,0),10)</f>
        <v>0</v>
      </c>
    </row>
    <row r="720" spans="1:8" ht="14.25" customHeight="1">
      <c r="A720" s="2" t="str">
        <f>msheas!D799</f>
        <v>83256中国航天科技集团公司第四研究院</v>
      </c>
      <c r="B720" s="3" t="s">
        <v>1651</v>
      </c>
      <c r="C720" s="4">
        <f>INDEX(msheas!$1:1707,MATCH(A720,msheas!D$1:D$999,0),5)</f>
        <v>0</v>
      </c>
      <c r="D720" s="4">
        <f>INDEX(msheas!$1:1707,MATCH(A720,msheas!D$1:D$999,0),6)</f>
        <v>0</v>
      </c>
      <c r="E720" s="4">
        <f>INDEX(msheas!$1:1707,MATCH(A720,msheas!D$1:D$999,0),7)</f>
        <v>0</v>
      </c>
      <c r="F720" s="4">
        <f>INDEX(msheas!$1:1707,MATCH(A720,msheas!D$1:D$999,0),8)</f>
        <v>24</v>
      </c>
      <c r="G720" s="4">
        <f>INDEX(msheas!$1:1707,MATCH(A720,msheas!D$1:D$999,0),9)</f>
        <v>24</v>
      </c>
      <c r="H720" s="5">
        <f>INDEX(msheas!$1:1707,MATCH(A720,msheas!D$1:D$999,0),10)</f>
        <v>0</v>
      </c>
    </row>
    <row r="721" spans="1:8" ht="14.25" customHeight="1">
      <c r="A721" s="2" t="str">
        <f>msheas!D762</f>
        <v>83258中国航天科技集团公司第四研究院42所</v>
      </c>
      <c r="B721" s="3" t="s">
        <v>1652</v>
      </c>
      <c r="C721" s="4">
        <f>INDEX(msheas!$1:1708,MATCH(A721,msheas!D$1:D$999,0),5)</f>
        <v>0</v>
      </c>
      <c r="D721" s="4">
        <f>INDEX(msheas!$1:1708,MATCH(A721,msheas!D$1:D$999,0),6)</f>
        <v>0</v>
      </c>
      <c r="E721" s="4">
        <f>INDEX(msheas!$1:1708,MATCH(A721,msheas!D$1:D$999,0),7)</f>
        <v>0</v>
      </c>
      <c r="F721" s="4">
        <f>INDEX(msheas!$1:1708,MATCH(A721,msheas!D$1:D$999,0),8)</f>
        <v>7</v>
      </c>
      <c r="G721" s="4">
        <f>INDEX(msheas!$1:1708,MATCH(A721,msheas!D$1:D$999,0),9)</f>
        <v>7</v>
      </c>
      <c r="H721" s="5">
        <f>INDEX(msheas!$1:1708,MATCH(A721,msheas!D$1:D$999,0),10)</f>
        <v>0</v>
      </c>
    </row>
    <row r="722" spans="1:8" ht="14.25" customHeight="1">
      <c r="A722" s="2" t="str">
        <f>msheas!D608</f>
        <v>83266中国空间技术研究院</v>
      </c>
      <c r="B722" s="3" t="s">
        <v>1653</v>
      </c>
      <c r="C722" s="4">
        <f>INDEX(msheas!$1:1709,MATCH(A722,msheas!D$1:D$999,0),5)</f>
        <v>21</v>
      </c>
      <c r="D722" s="4">
        <f>INDEX(msheas!$1:1709,MATCH(A722,msheas!D$1:D$999,0),6)</f>
        <v>21</v>
      </c>
      <c r="E722" s="4">
        <f>INDEX(msheas!$1:1709,MATCH(A722,msheas!D$1:D$999,0),7)</f>
        <v>0</v>
      </c>
      <c r="F722" s="4">
        <f>INDEX(msheas!$1:1709,MATCH(A722,msheas!D$1:D$999,0),8)</f>
        <v>68</v>
      </c>
      <c r="G722" s="4">
        <f>INDEX(msheas!$1:1709,MATCH(A722,msheas!D$1:D$999,0),9)</f>
        <v>68</v>
      </c>
      <c r="H722" s="5">
        <f>INDEX(msheas!$1:1709,MATCH(A722,msheas!D$1:D$999,0),10)</f>
        <v>0</v>
      </c>
    </row>
    <row r="723" spans="1:8" ht="14.25" customHeight="1">
      <c r="A723" s="2" t="str">
        <f>msheas!D763</f>
        <v>83269中国航天科技集团公司第五研究院504所</v>
      </c>
      <c r="B723" s="3" t="s">
        <v>1654</v>
      </c>
      <c r="C723" s="4">
        <f>INDEX(msheas!$1:1710,MATCH(A723,msheas!D$1:D$999,0),5)</f>
        <v>0</v>
      </c>
      <c r="D723" s="4">
        <f>INDEX(msheas!$1:1710,MATCH(A723,msheas!D$1:D$999,0),6)</f>
        <v>0</v>
      </c>
      <c r="E723" s="4">
        <f>INDEX(msheas!$1:1710,MATCH(A723,msheas!D$1:D$999,0),7)</f>
        <v>0</v>
      </c>
      <c r="F723" s="4">
        <f>INDEX(msheas!$1:1710,MATCH(A723,msheas!D$1:D$999,0),8)</f>
        <v>18</v>
      </c>
      <c r="G723" s="4">
        <f>INDEX(msheas!$1:1710,MATCH(A723,msheas!D$1:D$999,0),9)</f>
        <v>18</v>
      </c>
      <c r="H723" s="5">
        <f>INDEX(msheas!$1:1710,MATCH(A723,msheas!D$1:D$999,0),10)</f>
        <v>0</v>
      </c>
    </row>
    <row r="724" spans="1:8" ht="14.25" customHeight="1">
      <c r="A724" s="2" t="str">
        <f>msheas!D764</f>
        <v>83271中国航天科技集团公司第五研究院510所</v>
      </c>
      <c r="B724" s="3" t="s">
        <v>1655</v>
      </c>
      <c r="C724" s="4">
        <f>INDEX(msheas!$1:1711,MATCH(A724,msheas!D$1:D$999,0),5)</f>
        <v>7</v>
      </c>
      <c r="D724" s="4">
        <f>INDEX(msheas!$1:1711,MATCH(A724,msheas!D$1:D$999,0),6)</f>
        <v>7</v>
      </c>
      <c r="E724" s="4">
        <f>INDEX(msheas!$1:1711,MATCH(A724,msheas!D$1:D$999,0),7)</f>
        <v>0</v>
      </c>
      <c r="F724" s="4">
        <f>INDEX(msheas!$1:1711,MATCH(A724,msheas!D$1:D$999,0),8)</f>
        <v>18</v>
      </c>
      <c r="G724" s="4">
        <f>INDEX(msheas!$1:1711,MATCH(A724,msheas!D$1:D$999,0),9)</f>
        <v>18</v>
      </c>
      <c r="H724" s="5">
        <f>INDEX(msheas!$1:1711,MATCH(A724,msheas!D$1:D$999,0),10)</f>
        <v>0</v>
      </c>
    </row>
    <row r="725" spans="1:8" ht="14.25" customHeight="1">
      <c r="A725" s="2" t="str">
        <f>msheas!D765</f>
        <v>83276中国航天科技集团公司第九研究院771所</v>
      </c>
      <c r="B725" s="3" t="s">
        <v>1656</v>
      </c>
      <c r="C725" s="4">
        <f>INDEX(msheas!$1:1712,MATCH(A725,msheas!D$1:D$999,0),5)</f>
        <v>5</v>
      </c>
      <c r="D725" s="4">
        <f>INDEX(msheas!$1:1712,MATCH(A725,msheas!D$1:D$999,0),6)</f>
        <v>5</v>
      </c>
      <c r="E725" s="4">
        <f>INDEX(msheas!$1:1712,MATCH(A725,msheas!D$1:D$999,0),7)</f>
        <v>0</v>
      </c>
      <c r="F725" s="4">
        <f>INDEX(msheas!$1:1712,MATCH(A725,msheas!D$1:D$999,0),8)</f>
        <v>19</v>
      </c>
      <c r="G725" s="4">
        <f>INDEX(msheas!$1:1712,MATCH(A725,msheas!D$1:D$999,0),9)</f>
        <v>19</v>
      </c>
      <c r="H725" s="5">
        <f>INDEX(msheas!$1:1712,MATCH(A725,msheas!D$1:D$999,0),10)</f>
        <v>0</v>
      </c>
    </row>
    <row r="726" spans="1:8" ht="14.25" customHeight="1">
      <c r="A726" s="2" t="str">
        <f>msheas!D805</f>
        <v>83277中国航天科技集团公司第十一研究院</v>
      </c>
      <c r="B726" s="3" t="s">
        <v>1657</v>
      </c>
      <c r="C726" s="4">
        <f>INDEX(msheas!$1:1713,MATCH(A726,msheas!D$1:D$999,0),5)</f>
        <v>4</v>
      </c>
      <c r="D726" s="4">
        <f>INDEX(msheas!$1:1713,MATCH(A726,msheas!D$1:D$999,0),6)</f>
        <v>4</v>
      </c>
      <c r="E726" s="4">
        <f>INDEX(msheas!$1:1713,MATCH(A726,msheas!D$1:D$999,0),7)</f>
        <v>0</v>
      </c>
      <c r="F726" s="4">
        <f>INDEX(msheas!$1:1713,MATCH(A726,msheas!D$1:D$999,0),8)</f>
        <v>8</v>
      </c>
      <c r="G726" s="4">
        <f>INDEX(msheas!$1:1713,MATCH(A726,msheas!D$1:D$999,0),9)</f>
        <v>8</v>
      </c>
      <c r="H726" s="5">
        <f>INDEX(msheas!$1:1713,MATCH(A726,msheas!D$1:D$999,0),10)</f>
        <v>0</v>
      </c>
    </row>
    <row r="727" spans="1:8" ht="14.25" customHeight="1">
      <c r="A727" s="2" t="str">
        <f>msheas!D800</f>
        <v>83278中国航天科技集团公司第六研究院11所</v>
      </c>
      <c r="B727" s="3" t="s">
        <v>1658</v>
      </c>
      <c r="C727" s="4">
        <f>INDEX(msheas!$1:1714,MATCH(A727,msheas!D$1:D$999,0),5)</f>
        <v>5</v>
      </c>
      <c r="D727" s="4">
        <f>INDEX(msheas!$1:1714,MATCH(A727,msheas!D$1:D$999,0),6)</f>
        <v>5</v>
      </c>
      <c r="E727" s="4">
        <f>INDEX(msheas!$1:1714,MATCH(A727,msheas!D$1:D$999,0),7)</f>
        <v>0</v>
      </c>
      <c r="F727" s="4">
        <f>INDEX(msheas!$1:1714,MATCH(A727,msheas!D$1:D$999,0),8)</f>
        <v>14</v>
      </c>
      <c r="G727" s="4">
        <f>INDEX(msheas!$1:1714,MATCH(A727,msheas!D$1:D$999,0),9)</f>
        <v>14</v>
      </c>
      <c r="H727" s="5">
        <f>INDEX(msheas!$1:1714,MATCH(A727,msheas!D$1:D$999,0),10)</f>
        <v>0</v>
      </c>
    </row>
    <row r="728" spans="1:8" ht="14.25" customHeight="1">
      <c r="A728" s="2" t="str">
        <f>msheas!D671</f>
        <v>83285上海航天技术研究院</v>
      </c>
      <c r="B728" s="3" t="s">
        <v>1659</v>
      </c>
      <c r="C728" s="4">
        <f>INDEX(msheas!$1:1715,MATCH(A728,msheas!D$1:D$999,0),5)</f>
        <v>0</v>
      </c>
      <c r="D728" s="4">
        <f>INDEX(msheas!$1:1715,MATCH(A728,msheas!D$1:D$999,0),6)</f>
        <v>0</v>
      </c>
      <c r="E728" s="4">
        <f>INDEX(msheas!$1:1715,MATCH(A728,msheas!D$1:D$999,0),7)</f>
        <v>0</v>
      </c>
      <c r="F728" s="4">
        <f>INDEX(msheas!$1:1715,MATCH(A728,msheas!D$1:D$999,0),8)</f>
        <v>62</v>
      </c>
      <c r="G728" s="4">
        <f>INDEX(msheas!$1:1715,MATCH(A728,msheas!D$1:D$999,0),9)</f>
        <v>62</v>
      </c>
      <c r="H728" s="5">
        <f>INDEX(msheas!$1:1715,MATCH(A728,msheas!D$1:D$999,0),10)</f>
        <v>0</v>
      </c>
    </row>
    <row r="729" spans="1:8" ht="14.25" customHeight="1">
      <c r="A729" s="2" t="str">
        <f>msheas!D766</f>
        <v>83286中国航天科工集团公司061基地</v>
      </c>
      <c r="B729" s="3" t="s">
        <v>1660</v>
      </c>
      <c r="C729" s="4">
        <f>INDEX(msheas!$1:1716,MATCH(A729,msheas!D$1:D$999,0),5)</f>
        <v>0</v>
      </c>
      <c r="D729" s="4">
        <f>INDEX(msheas!$1:1716,MATCH(A729,msheas!D$1:D$999,0),6)</f>
        <v>0</v>
      </c>
      <c r="E729" s="4">
        <f>INDEX(msheas!$1:1716,MATCH(A729,msheas!D$1:D$999,0),7)</f>
        <v>0</v>
      </c>
      <c r="F729" s="4">
        <f>INDEX(msheas!$1:1716,MATCH(A729,msheas!D$1:D$999,0),8)</f>
        <v>7</v>
      </c>
      <c r="G729" s="4">
        <f>INDEX(msheas!$1:1716,MATCH(A729,msheas!D$1:D$999,0),9)</f>
        <v>7</v>
      </c>
      <c r="H729" s="5">
        <f>INDEX(msheas!$1:1716,MATCH(A729,msheas!D$1:D$999,0),10)</f>
        <v>0</v>
      </c>
    </row>
    <row r="730" spans="1:8" ht="14.25" customHeight="1">
      <c r="A730" s="2" t="str">
        <f>msheas!D614</f>
        <v>84001电信科学技术研究院</v>
      </c>
      <c r="B730" s="3" t="s">
        <v>1661</v>
      </c>
      <c r="C730" s="4">
        <f>INDEX(msheas!$1:1717,MATCH(A730,msheas!D$1:D$999,0),5)</f>
        <v>0</v>
      </c>
      <c r="D730" s="4">
        <f>INDEX(msheas!$1:1717,MATCH(A730,msheas!D$1:D$999,0),6)</f>
        <v>0</v>
      </c>
      <c r="E730" s="4">
        <f>INDEX(msheas!$1:1717,MATCH(A730,msheas!D$1:D$999,0),7)</f>
        <v>0</v>
      </c>
      <c r="F730" s="4">
        <f>INDEX(msheas!$1:1717,MATCH(A730,msheas!D$1:D$999,0),8)</f>
        <v>60</v>
      </c>
      <c r="G730" s="4">
        <f>INDEX(msheas!$1:1717,MATCH(A730,msheas!D$1:D$999,0),9)</f>
        <v>60</v>
      </c>
      <c r="H730" s="5">
        <f>INDEX(msheas!$1:1717,MATCH(A730,msheas!D$1:D$999,0),10)</f>
        <v>0</v>
      </c>
    </row>
    <row r="731" spans="1:8" ht="14.25" customHeight="1">
      <c r="A731" s="2" t="str">
        <f>msheas!D674</f>
        <v>84002电信科学技术第一研究所</v>
      </c>
      <c r="B731" s="15" t="s">
        <v>1662</v>
      </c>
      <c r="C731" s="16">
        <f>INDEX(msheas!$1:1718,MATCH(A731,msheas!D$1:D$999,0),5)</f>
        <v>0</v>
      </c>
      <c r="D731" s="16">
        <f>INDEX(msheas!$1:1718,MATCH(A731,msheas!D$1:D$999,0),6)</f>
        <v>0</v>
      </c>
      <c r="E731" s="16">
        <f>INDEX(msheas!$1:1718,MATCH(A731,msheas!D$1:D$999,0),7)</f>
        <v>0</v>
      </c>
      <c r="F731" s="16">
        <f>INDEX(msheas!$1:1718,MATCH(A731,msheas!D$1:D$999,0),8)</f>
        <v>8</v>
      </c>
      <c r="G731" s="16">
        <f>INDEX(msheas!$1:1718,MATCH(A731,msheas!D$1:D$999,0),9)</f>
        <v>8</v>
      </c>
      <c r="H731" s="17">
        <f>INDEX(msheas!$1:1718,MATCH(A731,msheas!D$1:D$999,0),10)</f>
        <v>0</v>
      </c>
    </row>
    <row r="732" spans="1:8" ht="14.25" customHeight="1">
      <c r="A732" s="2" t="str">
        <f>msheas!D732</f>
        <v>84003电信科学技术第四研究所</v>
      </c>
      <c r="B732" s="3" t="s">
        <v>1663</v>
      </c>
      <c r="C732" s="4">
        <f>INDEX(msheas!$1:1719,MATCH(A732,msheas!D$1:D$999,0),5)</f>
        <v>0</v>
      </c>
      <c r="D732" s="4">
        <f>INDEX(msheas!$1:1719,MATCH(A732,msheas!D$1:D$999,0),6)</f>
        <v>0</v>
      </c>
      <c r="E732" s="4">
        <f>INDEX(msheas!$1:1719,MATCH(A732,msheas!D$1:D$999,0),7)</f>
        <v>0</v>
      </c>
      <c r="F732" s="4">
        <f>INDEX(msheas!$1:1719,MATCH(A732,msheas!D$1:D$999,0),8)</f>
        <v>3</v>
      </c>
      <c r="G732" s="4">
        <f>INDEX(msheas!$1:1719,MATCH(A732,msheas!D$1:D$999,0),9)</f>
        <v>3</v>
      </c>
      <c r="H732" s="5">
        <f>INDEX(msheas!$1:1719,MATCH(A732,msheas!D$1:D$999,0),10)</f>
        <v>0</v>
      </c>
    </row>
    <row r="733" spans="1:8" ht="14.25" customHeight="1">
      <c r="A733" s="2" t="str">
        <f>msheas!D720</f>
        <v>84004电信科学技术第五研究所</v>
      </c>
      <c r="B733" s="3" t="s">
        <v>1664</v>
      </c>
      <c r="C733" s="4">
        <f>INDEX(msheas!$1:1720,MATCH(A733,msheas!D$1:D$999,0),5)</f>
        <v>0</v>
      </c>
      <c r="D733" s="4">
        <f>INDEX(msheas!$1:1720,MATCH(A733,msheas!D$1:D$999,0),6)</f>
        <v>0</v>
      </c>
      <c r="E733" s="4">
        <f>INDEX(msheas!$1:1720,MATCH(A733,msheas!D$1:D$999,0),7)</f>
        <v>0</v>
      </c>
      <c r="F733" s="4">
        <f>INDEX(msheas!$1:1720,MATCH(A733,msheas!D$1:D$999,0),8)</f>
        <v>10</v>
      </c>
      <c r="G733" s="4">
        <f>INDEX(msheas!$1:1720,MATCH(A733,msheas!D$1:D$999,0),9)</f>
        <v>10</v>
      </c>
      <c r="H733" s="5">
        <f>INDEX(msheas!$1:1720,MATCH(A733,msheas!D$1:D$999,0),10)</f>
        <v>0</v>
      </c>
    </row>
    <row r="734" spans="1:8" ht="14.25" customHeight="1">
      <c r="A734" s="2" t="str">
        <f>msheas!D702</f>
        <v>84011武汉邮电科学研究院</v>
      </c>
      <c r="B734" s="3" t="s">
        <v>1665</v>
      </c>
      <c r="C734" s="4">
        <f>INDEX(msheas!$1:1721,MATCH(A734,msheas!D$1:D$999,0),5)</f>
        <v>0</v>
      </c>
      <c r="D734" s="4">
        <f>INDEX(msheas!$1:1721,MATCH(A734,msheas!D$1:D$999,0),6)</f>
        <v>0</v>
      </c>
      <c r="E734" s="4">
        <f>INDEX(msheas!$1:1721,MATCH(A734,msheas!D$1:D$999,0),7)</f>
        <v>0</v>
      </c>
      <c r="F734" s="4">
        <f>INDEX(msheas!$1:1721,MATCH(A734,msheas!D$1:D$999,0),8)</f>
        <v>90</v>
      </c>
      <c r="G734" s="4">
        <f>INDEX(msheas!$1:1721,MATCH(A734,msheas!D$1:D$999,0),9)</f>
        <v>90</v>
      </c>
      <c r="H734" s="5">
        <f>INDEX(msheas!$1:1721,MATCH(A734,msheas!D$1:D$999,0),10)</f>
        <v>0</v>
      </c>
    </row>
    <row r="735" spans="1:8" ht="14.25" customHeight="1">
      <c r="A735" s="2" t="str">
        <f>msheas!D705</f>
        <v>86201中国舰船研究院</v>
      </c>
      <c r="B735" s="3" t="s">
        <v>1666</v>
      </c>
      <c r="C735" s="4">
        <f>INDEX(msheas!$1:1722,MATCH(A735,msheas!D$1:D$999,0),5)</f>
        <v>6</v>
      </c>
      <c r="D735" s="4">
        <f>INDEX(msheas!$1:1722,MATCH(A735,msheas!D$1:D$999,0),6)</f>
        <v>6</v>
      </c>
      <c r="E735" s="4">
        <f>INDEX(msheas!$1:1722,MATCH(A735,msheas!D$1:D$999,0),7)</f>
        <v>0</v>
      </c>
      <c r="F735" s="4">
        <f>INDEX(msheas!$1:1722,MATCH(A735,msheas!D$1:D$999,0),8)</f>
        <v>19</v>
      </c>
      <c r="G735" s="4">
        <f>INDEX(msheas!$1:1722,MATCH(A735,msheas!D$1:D$999,0),9)</f>
        <v>19</v>
      </c>
      <c r="H735" s="5">
        <f>INDEX(msheas!$1:1722,MATCH(A735,msheas!D$1:D$999,0),10)</f>
        <v>0</v>
      </c>
    </row>
    <row r="736" spans="1:8" ht="14.25" customHeight="1">
      <c r="A736" s="2" t="str">
        <f>msheas!D706</f>
        <v>86202武汉数字工程研究所</v>
      </c>
      <c r="B736" s="3" t="s">
        <v>1667</v>
      </c>
      <c r="C736" s="4">
        <f>INDEX(msheas!$1:1723,MATCH(A736,msheas!D$1:D$999,0),5)</f>
        <v>0</v>
      </c>
      <c r="D736" s="4">
        <f>INDEX(msheas!$1:1723,MATCH(A736,msheas!D$1:D$999,0),6)</f>
        <v>0</v>
      </c>
      <c r="E736" s="4">
        <f>INDEX(msheas!$1:1723,MATCH(A736,msheas!D$1:D$999,0),7)</f>
        <v>0</v>
      </c>
      <c r="F736" s="4">
        <f>INDEX(msheas!$1:1723,MATCH(A736,msheas!D$1:D$999,0),8)</f>
        <v>12</v>
      </c>
      <c r="G736" s="4">
        <f>INDEX(msheas!$1:1723,MATCH(A736,msheas!D$1:D$999,0),9)</f>
        <v>12</v>
      </c>
      <c r="H736" s="5">
        <f>INDEX(msheas!$1:1723,MATCH(A736,msheas!D$1:D$999,0),10)</f>
        <v>0</v>
      </c>
    </row>
    <row r="737" spans="1:8" ht="14.25" customHeight="1">
      <c r="A737" s="2" t="str">
        <f>msheas!D707</f>
        <v>86203中国舰船研究设计中心</v>
      </c>
      <c r="B737" s="3" t="s">
        <v>1668</v>
      </c>
      <c r="C737" s="4">
        <f>INDEX(msheas!$1:1724,MATCH(A737,msheas!D$1:D$999,0),5)</f>
        <v>3</v>
      </c>
      <c r="D737" s="4">
        <f>INDEX(msheas!$1:1724,MATCH(A737,msheas!D$1:D$999,0),6)</f>
        <v>3</v>
      </c>
      <c r="E737" s="4">
        <f>INDEX(msheas!$1:1724,MATCH(A737,msheas!D$1:D$999,0),7)</f>
        <v>0</v>
      </c>
      <c r="F737" s="4">
        <f>INDEX(msheas!$1:1724,MATCH(A737,msheas!D$1:D$999,0),8)</f>
        <v>8</v>
      </c>
      <c r="G737" s="4">
        <f>INDEX(msheas!$1:1724,MATCH(A737,msheas!D$1:D$999,0),9)</f>
        <v>8</v>
      </c>
      <c r="H737" s="5">
        <f>INDEX(msheas!$1:1724,MATCH(A737,msheas!D$1:D$999,0),10)</f>
        <v>0</v>
      </c>
    </row>
    <row r="738" spans="1:8" ht="14.25" customHeight="1">
      <c r="A738" s="2" t="str">
        <f>msheas!D689</f>
        <v>86204杭州应用声学研究所</v>
      </c>
      <c r="B738" s="3" t="s">
        <v>1669</v>
      </c>
      <c r="C738" s="4">
        <f>INDEX(msheas!$1:1725,MATCH(A738,msheas!D$1:D$999,0),5)</f>
        <v>1</v>
      </c>
      <c r="D738" s="4">
        <f>INDEX(msheas!$1:1725,MATCH(A738,msheas!D$1:D$999,0),6)</f>
        <v>1</v>
      </c>
      <c r="E738" s="4">
        <f>INDEX(msheas!$1:1725,MATCH(A738,msheas!D$1:D$999,0),7)</f>
        <v>0</v>
      </c>
      <c r="F738" s="4">
        <f>INDEX(msheas!$1:1725,MATCH(A738,msheas!D$1:D$999,0),8)</f>
        <v>9</v>
      </c>
      <c r="G738" s="4">
        <f>INDEX(msheas!$1:1725,MATCH(A738,msheas!D$1:D$999,0),9)</f>
        <v>9</v>
      </c>
      <c r="H738" s="5">
        <f>INDEX(msheas!$1:1725,MATCH(A738,msheas!D$1:D$999,0),10)</f>
        <v>0</v>
      </c>
    </row>
    <row r="739" spans="1:8" ht="14.25" customHeight="1">
      <c r="A739" s="2" t="str">
        <f>msheas!D685</f>
        <v>86205中国船舶科学研究中心</v>
      </c>
      <c r="B739" s="3" t="s">
        <v>1670</v>
      </c>
      <c r="C739" s="4">
        <f>INDEX(msheas!$1:1726,MATCH(A739,msheas!D$1:D$999,0),5)</f>
        <v>6</v>
      </c>
      <c r="D739" s="4">
        <f>INDEX(msheas!$1:1726,MATCH(A739,msheas!D$1:D$999,0),6)</f>
        <v>6</v>
      </c>
      <c r="E739" s="4">
        <f>INDEX(msheas!$1:1726,MATCH(A739,msheas!D$1:D$999,0),7)</f>
        <v>0</v>
      </c>
      <c r="F739" s="4">
        <f>INDEX(msheas!$1:1726,MATCH(A739,msheas!D$1:D$999,0),8)</f>
        <v>17</v>
      </c>
      <c r="G739" s="4">
        <f>INDEX(msheas!$1:1726,MATCH(A739,msheas!D$1:D$999,0),9)</f>
        <v>17</v>
      </c>
      <c r="H739" s="5">
        <f>INDEX(msheas!$1:1726,MATCH(A739,msheas!D$1:D$999,0),10)</f>
        <v>0</v>
      </c>
    </row>
    <row r="740" spans="1:8" ht="14.25" customHeight="1">
      <c r="A740" s="2" t="str">
        <f>msheas!D801</f>
        <v>86206中国船舶及海洋工程设计研究院</v>
      </c>
      <c r="B740" s="3" t="s">
        <v>1671</v>
      </c>
      <c r="C740" s="4">
        <f>INDEX(msheas!$1:1727,MATCH(A740,msheas!D$1:D$999,0),5)</f>
        <v>1</v>
      </c>
      <c r="D740" s="4">
        <f>INDEX(msheas!$1:1727,MATCH(A740,msheas!D$1:D$999,0),6)</f>
        <v>1</v>
      </c>
      <c r="E740" s="4">
        <f>INDEX(msheas!$1:1727,MATCH(A740,msheas!D$1:D$999,0),7)</f>
        <v>0</v>
      </c>
      <c r="F740" s="4">
        <f>INDEX(msheas!$1:1727,MATCH(A740,msheas!D$1:D$999,0),8)</f>
        <v>4</v>
      </c>
      <c r="G740" s="4">
        <f>INDEX(msheas!$1:1727,MATCH(A740,msheas!D$1:D$999,0),9)</f>
        <v>4</v>
      </c>
      <c r="H740" s="5">
        <f>INDEX(msheas!$1:1727,MATCH(A740,msheas!D$1:D$999,0),10)</f>
        <v>0</v>
      </c>
    </row>
    <row r="741" spans="1:8" ht="14.25" customHeight="1">
      <c r="A741" s="2" t="str">
        <f>msheas!D677</f>
        <v>86207上海船舶设备研究所</v>
      </c>
      <c r="B741" s="3" t="s">
        <v>1672</v>
      </c>
      <c r="C741" s="4">
        <f>INDEX(msheas!$1:1728,MATCH(A741,msheas!D$1:D$999,0),5)</f>
        <v>2</v>
      </c>
      <c r="D741" s="4">
        <f>INDEX(msheas!$1:1728,MATCH(A741,msheas!D$1:D$999,0),6)</f>
        <v>2</v>
      </c>
      <c r="E741" s="4">
        <f>INDEX(msheas!$1:1728,MATCH(A741,msheas!D$1:D$999,0),7)</f>
        <v>0</v>
      </c>
      <c r="F741" s="4">
        <f>INDEX(msheas!$1:1728,MATCH(A741,msheas!D$1:D$999,0),8)</f>
        <v>8</v>
      </c>
      <c r="G741" s="4">
        <f>INDEX(msheas!$1:1728,MATCH(A741,msheas!D$1:D$999,0),9)</f>
        <v>8</v>
      </c>
      <c r="H741" s="5">
        <f>INDEX(msheas!$1:1728,MATCH(A741,msheas!D$1:D$999,0),10)</f>
        <v>0</v>
      </c>
    </row>
    <row r="742" spans="1:8" ht="14.25" customHeight="1">
      <c r="A742" s="2" t="str">
        <f>msheas!D678</f>
        <v>86208上海船用柴油机研究所</v>
      </c>
      <c r="B742" s="3" t="s">
        <v>1673</v>
      </c>
      <c r="C742" s="4">
        <f>INDEX(msheas!$1:1729,MATCH(A742,msheas!D$1:D$999,0),5)</f>
        <v>1</v>
      </c>
      <c r="D742" s="4">
        <f>INDEX(msheas!$1:1729,MATCH(A742,msheas!D$1:D$999,0),6)</f>
        <v>1</v>
      </c>
      <c r="E742" s="4">
        <f>INDEX(msheas!$1:1729,MATCH(A742,msheas!D$1:D$999,0),7)</f>
        <v>0</v>
      </c>
      <c r="F742" s="4">
        <f>INDEX(msheas!$1:1729,MATCH(A742,msheas!D$1:D$999,0),8)</f>
        <v>8</v>
      </c>
      <c r="G742" s="4">
        <f>INDEX(msheas!$1:1729,MATCH(A742,msheas!D$1:D$999,0),9)</f>
        <v>8</v>
      </c>
      <c r="H742" s="5">
        <f>INDEX(msheas!$1:1729,MATCH(A742,msheas!D$1:D$999,0),10)</f>
        <v>0</v>
      </c>
    </row>
    <row r="743" spans="1:8" ht="14.25" customHeight="1">
      <c r="A743" s="2" t="str">
        <f>msheas!D663</f>
        <v>86209哈尔滨船舶锅炉涡轮机研究所</v>
      </c>
      <c r="B743" s="3" t="s">
        <v>1674</v>
      </c>
      <c r="C743" s="4">
        <f>INDEX(msheas!$1:1730,MATCH(A743,msheas!D$1:D$999,0),5)</f>
        <v>1</v>
      </c>
      <c r="D743" s="4">
        <f>INDEX(msheas!$1:1730,MATCH(A743,msheas!D$1:D$999,0),6)</f>
        <v>1</v>
      </c>
      <c r="E743" s="4">
        <f>INDEX(msheas!$1:1730,MATCH(A743,msheas!D$1:D$999,0),7)</f>
        <v>0</v>
      </c>
      <c r="F743" s="4">
        <f>INDEX(msheas!$1:1730,MATCH(A743,msheas!D$1:D$999,0),8)</f>
        <v>8</v>
      </c>
      <c r="G743" s="4">
        <f>INDEX(msheas!$1:1730,MATCH(A743,msheas!D$1:D$999,0),9)</f>
        <v>8</v>
      </c>
      <c r="H743" s="5">
        <f>INDEX(msheas!$1:1730,MATCH(A743,msheas!D$1:D$999,0),10)</f>
        <v>0</v>
      </c>
    </row>
    <row r="744" spans="1:8" ht="14.25" customHeight="1">
      <c r="A744" s="2" t="str">
        <f>msheas!D686</f>
        <v>86210江苏自动化研究所</v>
      </c>
      <c r="B744" s="3" t="s">
        <v>1675</v>
      </c>
      <c r="C744" s="4">
        <f>INDEX(msheas!$1:1731,MATCH(A744,msheas!D$1:D$999,0),5)</f>
        <v>0</v>
      </c>
      <c r="D744" s="4">
        <f>INDEX(msheas!$1:1731,MATCH(A744,msheas!D$1:D$999,0),6)</f>
        <v>0</v>
      </c>
      <c r="E744" s="4">
        <f>INDEX(msheas!$1:1731,MATCH(A744,msheas!D$1:D$999,0),7)</f>
        <v>0</v>
      </c>
      <c r="F744" s="4">
        <f>INDEX(msheas!$1:1731,MATCH(A744,msheas!D$1:D$999,0),8)</f>
        <v>12</v>
      </c>
      <c r="G744" s="4">
        <f>INDEX(msheas!$1:1731,MATCH(A744,msheas!D$1:D$999,0),9)</f>
        <v>12</v>
      </c>
      <c r="H744" s="5">
        <f>INDEX(msheas!$1:1731,MATCH(A744,msheas!D$1:D$999,0),10)</f>
        <v>0</v>
      </c>
    </row>
    <row r="745" spans="1:8" ht="14.25" customHeight="1">
      <c r="A745" s="2" t="str">
        <f>msheas!D772</f>
        <v>86211天津航海仪器研究所</v>
      </c>
      <c r="B745" s="3" t="s">
        <v>1676</v>
      </c>
      <c r="C745" s="4">
        <f>INDEX(msheas!$1:1732,MATCH(A745,msheas!D$1:D$999,0),5)</f>
        <v>0</v>
      </c>
      <c r="D745" s="4">
        <f>INDEX(msheas!$1:1732,MATCH(A745,msheas!D$1:D$999,0),6)</f>
        <v>0</v>
      </c>
      <c r="E745" s="4">
        <f>INDEX(msheas!$1:1732,MATCH(A745,msheas!D$1:D$999,0),7)</f>
        <v>0</v>
      </c>
      <c r="F745" s="4">
        <f>INDEX(msheas!$1:1732,MATCH(A745,msheas!D$1:D$999,0),8)</f>
        <v>6</v>
      </c>
      <c r="G745" s="4">
        <f>INDEX(msheas!$1:1732,MATCH(A745,msheas!D$1:D$999,0),9)</f>
        <v>6</v>
      </c>
      <c r="H745" s="5">
        <f>INDEX(msheas!$1:1732,MATCH(A745,msheas!D$1:D$999,0),10)</f>
        <v>0</v>
      </c>
    </row>
    <row r="746" spans="1:8" ht="14.25" customHeight="1">
      <c r="A746" s="2" t="str">
        <f>msheas!D733</f>
        <v>86212西安精密机械研究所</v>
      </c>
      <c r="B746" s="3" t="s">
        <v>1677</v>
      </c>
      <c r="C746" s="4">
        <f>INDEX(msheas!$1:1733,MATCH(A746,msheas!D$1:D$999,0),5)</f>
        <v>0</v>
      </c>
      <c r="D746" s="4">
        <f>INDEX(msheas!$1:1733,MATCH(A746,msheas!D$1:D$999,0),6)</f>
        <v>0</v>
      </c>
      <c r="E746" s="4">
        <f>INDEX(msheas!$1:1733,MATCH(A746,msheas!D$1:D$999,0),7)</f>
        <v>0</v>
      </c>
      <c r="F746" s="4">
        <f>INDEX(msheas!$1:1733,MATCH(A746,msheas!D$1:D$999,0),8)</f>
        <v>12</v>
      </c>
      <c r="G746" s="4">
        <f>INDEX(msheas!$1:1733,MATCH(A746,msheas!D$1:D$999,0),9)</f>
        <v>12</v>
      </c>
      <c r="H746" s="5">
        <f>INDEX(msheas!$1:1733,MATCH(A746,msheas!D$1:D$999,0),10)</f>
        <v>0</v>
      </c>
    </row>
    <row r="747" spans="1:8" ht="14.25" customHeight="1">
      <c r="A747" s="2" t="str">
        <f>msheas!D696</f>
        <v>86213郑州机电工程研究所</v>
      </c>
      <c r="B747" s="3" t="s">
        <v>1678</v>
      </c>
      <c r="C747" s="4">
        <f>INDEX(msheas!$1:1734,MATCH(A747,msheas!D$1:D$999,0),5)</f>
        <v>0</v>
      </c>
      <c r="D747" s="4">
        <f>INDEX(msheas!$1:1734,MATCH(A747,msheas!D$1:D$999,0),6)</f>
        <v>0</v>
      </c>
      <c r="E747" s="4">
        <f>INDEX(msheas!$1:1734,MATCH(A747,msheas!D$1:D$999,0),7)</f>
        <v>0</v>
      </c>
      <c r="F747" s="4">
        <f>INDEX(msheas!$1:1734,MATCH(A747,msheas!D$1:D$999,0),8)</f>
        <v>4</v>
      </c>
      <c r="G747" s="4">
        <f>INDEX(msheas!$1:1734,MATCH(A747,msheas!D$1:D$999,0),9)</f>
        <v>4</v>
      </c>
      <c r="H747" s="5">
        <f>INDEX(msheas!$1:1734,MATCH(A747,msheas!D$1:D$999,0),10)</f>
        <v>0</v>
      </c>
    </row>
    <row r="748" spans="1:8" ht="14.25" customHeight="1">
      <c r="A748" s="2" t="str">
        <f>msheas!D695</f>
        <v>86214洛阳船舶材料研究所</v>
      </c>
      <c r="B748" s="3" t="s">
        <v>1679</v>
      </c>
      <c r="C748" s="4">
        <f>INDEX(msheas!$1:1735,MATCH(A748,msheas!D$1:D$999,0),5)</f>
        <v>0</v>
      </c>
      <c r="D748" s="4">
        <f>INDEX(msheas!$1:1735,MATCH(A748,msheas!D$1:D$999,0),6)</f>
        <v>0</v>
      </c>
      <c r="E748" s="4">
        <f>INDEX(msheas!$1:1735,MATCH(A748,msheas!D$1:D$999,0),7)</f>
        <v>0</v>
      </c>
      <c r="F748" s="4">
        <f>INDEX(msheas!$1:1735,MATCH(A748,msheas!D$1:D$999,0),8)</f>
        <v>11</v>
      </c>
      <c r="G748" s="4">
        <f>INDEX(msheas!$1:1735,MATCH(A748,msheas!D$1:D$999,0),9)</f>
        <v>11</v>
      </c>
      <c r="H748" s="5">
        <f>INDEX(msheas!$1:1735,MATCH(A748,msheas!D$1:D$999,0),10)</f>
        <v>0</v>
      </c>
    </row>
    <row r="749" spans="1:8" ht="14.25" customHeight="1">
      <c r="A749" s="2" t="str">
        <f>msheas!D708</f>
        <v>86215武汉船用电力推进装置研究所</v>
      </c>
      <c r="B749" s="3" t="s">
        <v>1680</v>
      </c>
      <c r="C749" s="4">
        <f>INDEX(msheas!$1:1736,MATCH(A749,msheas!D$1:D$999,0),5)</f>
        <v>0</v>
      </c>
      <c r="D749" s="4">
        <f>INDEX(msheas!$1:1736,MATCH(A749,msheas!D$1:D$999,0),6)</f>
        <v>0</v>
      </c>
      <c r="E749" s="4">
        <f>INDEX(msheas!$1:1736,MATCH(A749,msheas!D$1:D$999,0),7)</f>
        <v>0</v>
      </c>
      <c r="F749" s="4">
        <f>INDEX(msheas!$1:1736,MATCH(A749,msheas!D$1:D$999,0),8)</f>
        <v>6</v>
      </c>
      <c r="G749" s="4">
        <f>INDEX(msheas!$1:1736,MATCH(A749,msheas!D$1:D$999,0),9)</f>
        <v>6</v>
      </c>
      <c r="H749" s="5">
        <f>INDEX(msheas!$1:1736,MATCH(A749,msheas!D$1:D$999,0),10)</f>
        <v>0</v>
      </c>
    </row>
    <row r="750" spans="1:8" ht="14.25" customHeight="1">
      <c r="A750" s="2" t="str">
        <f>msheas!D709</f>
        <v>86216华中光电技术研究所</v>
      </c>
      <c r="B750" s="3" t="s">
        <v>1681</v>
      </c>
      <c r="C750" s="4">
        <f>INDEX(msheas!$1:1737,MATCH(A750,msheas!D$1:D$999,0),5)</f>
        <v>0</v>
      </c>
      <c r="D750" s="4">
        <f>INDEX(msheas!$1:1737,MATCH(A750,msheas!D$1:D$999,0),6)</f>
        <v>0</v>
      </c>
      <c r="E750" s="4">
        <f>INDEX(msheas!$1:1737,MATCH(A750,msheas!D$1:D$999,0),7)</f>
        <v>0</v>
      </c>
      <c r="F750" s="4">
        <f>INDEX(msheas!$1:1737,MATCH(A750,msheas!D$1:D$999,0),8)</f>
        <v>6</v>
      </c>
      <c r="G750" s="4">
        <f>INDEX(msheas!$1:1737,MATCH(A750,msheas!D$1:D$999,0),9)</f>
        <v>6</v>
      </c>
      <c r="H750" s="5">
        <f>INDEX(msheas!$1:1737,MATCH(A750,msheas!D$1:D$999,0),10)</f>
        <v>0</v>
      </c>
    </row>
    <row r="751" spans="1:8" ht="14.25" customHeight="1">
      <c r="A751" s="2" t="str">
        <f>msheas!D806</f>
        <v>86217武汉船舶通信研究所</v>
      </c>
      <c r="B751" s="3" t="s">
        <v>1682</v>
      </c>
      <c r="C751" s="4">
        <f>INDEX(msheas!$1:1738,MATCH(A751,msheas!D$1:D$999,0),5)</f>
        <v>0</v>
      </c>
      <c r="D751" s="4">
        <f>INDEX(msheas!$1:1738,MATCH(A751,msheas!D$1:D$999,0),6)</f>
        <v>0</v>
      </c>
      <c r="E751" s="4">
        <f>INDEX(msheas!$1:1738,MATCH(A751,msheas!D$1:D$999,0),7)</f>
        <v>0</v>
      </c>
      <c r="F751" s="4">
        <f>INDEX(msheas!$1:1738,MATCH(A751,msheas!D$1:D$999,0),8)</f>
        <v>6</v>
      </c>
      <c r="G751" s="4">
        <f>INDEX(msheas!$1:1738,MATCH(A751,msheas!D$1:D$999,0),9)</f>
        <v>6</v>
      </c>
      <c r="H751" s="5">
        <f>INDEX(msheas!$1:1738,MATCH(A751,msheas!D$1:D$999,0),10)</f>
        <v>0</v>
      </c>
    </row>
    <row r="752" spans="1:8" ht="14.25" customHeight="1">
      <c r="A752" s="2" t="str">
        <f>msheas!D710</f>
        <v>86218武汉第二船舶设计研究所</v>
      </c>
      <c r="B752" s="3" t="s">
        <v>1683</v>
      </c>
      <c r="C752" s="4">
        <f>INDEX(msheas!$1:1739,MATCH(A752,msheas!D$1:D$999,0),5)</f>
        <v>0</v>
      </c>
      <c r="D752" s="4">
        <f>INDEX(msheas!$1:1739,MATCH(A752,msheas!D$1:D$999,0),6)</f>
        <v>0</v>
      </c>
      <c r="E752" s="4">
        <f>INDEX(msheas!$1:1739,MATCH(A752,msheas!D$1:D$999,0),7)</f>
        <v>0</v>
      </c>
      <c r="F752" s="4">
        <f>INDEX(msheas!$1:1739,MATCH(A752,msheas!D$1:D$999,0),8)</f>
        <v>5</v>
      </c>
      <c r="G752" s="4">
        <f>INDEX(msheas!$1:1739,MATCH(A752,msheas!D$1:D$999,0),9)</f>
        <v>5</v>
      </c>
      <c r="H752" s="5">
        <f>INDEX(msheas!$1:1739,MATCH(A752,msheas!D$1:D$999,0),10)</f>
        <v>0</v>
      </c>
    </row>
    <row r="753" spans="1:8" ht="14.25" customHeight="1">
      <c r="A753" s="2" t="str">
        <f>msheas!D679</f>
        <v>86219上海船舶电子设备研究所</v>
      </c>
      <c r="B753" s="3" t="s">
        <v>1684</v>
      </c>
      <c r="C753" s="4">
        <f>INDEX(msheas!$1:1740,MATCH(A753,msheas!D$1:D$999,0),5)</f>
        <v>0</v>
      </c>
      <c r="D753" s="4">
        <f>INDEX(msheas!$1:1740,MATCH(A753,msheas!D$1:D$999,0),6)</f>
        <v>0</v>
      </c>
      <c r="E753" s="4">
        <f>INDEX(msheas!$1:1740,MATCH(A753,msheas!D$1:D$999,0),7)</f>
        <v>0</v>
      </c>
      <c r="F753" s="4">
        <f>INDEX(msheas!$1:1740,MATCH(A753,msheas!D$1:D$999,0),8)</f>
        <v>6</v>
      </c>
      <c r="G753" s="4">
        <f>INDEX(msheas!$1:1740,MATCH(A753,msheas!D$1:D$999,0),9)</f>
        <v>6</v>
      </c>
      <c r="H753" s="5">
        <f>INDEX(msheas!$1:1740,MATCH(A753,msheas!D$1:D$999,0),10)</f>
        <v>0</v>
      </c>
    </row>
    <row r="754" spans="1:8" ht="14.25" customHeight="1">
      <c r="A754" s="2" t="str">
        <f>msheas!D660</f>
        <v>86220大连测控技术研究所</v>
      </c>
      <c r="B754" s="3" t="s">
        <v>1685</v>
      </c>
      <c r="C754" s="4">
        <f>INDEX(msheas!$1:1741,MATCH(A754,msheas!D$1:D$999,0),5)</f>
        <v>0</v>
      </c>
      <c r="D754" s="4">
        <f>INDEX(msheas!$1:1741,MATCH(A754,msheas!D$1:D$999,0),6)</f>
        <v>0</v>
      </c>
      <c r="E754" s="4">
        <f>INDEX(msheas!$1:1741,MATCH(A754,msheas!D$1:D$999,0),7)</f>
        <v>0</v>
      </c>
      <c r="F754" s="4">
        <f>INDEX(msheas!$1:1741,MATCH(A754,msheas!D$1:D$999,0),8)</f>
        <v>6</v>
      </c>
      <c r="G754" s="4">
        <f>INDEX(msheas!$1:1741,MATCH(A754,msheas!D$1:D$999,0),9)</f>
        <v>6</v>
      </c>
      <c r="H754" s="5">
        <f>INDEX(msheas!$1:1741,MATCH(A754,msheas!D$1:D$999,0),10)</f>
        <v>0</v>
      </c>
    </row>
    <row r="755" spans="1:8" ht="14.25" customHeight="1">
      <c r="A755" s="2" t="str">
        <f>msheas!D773</f>
        <v>86221邯郸净化设备研究所</v>
      </c>
      <c r="B755" s="3" t="s">
        <v>1686</v>
      </c>
      <c r="C755" s="4">
        <f>INDEX(msheas!$1:1742,MATCH(A755,msheas!D$1:D$999,0),5)</f>
        <v>0</v>
      </c>
      <c r="D755" s="4">
        <f>INDEX(msheas!$1:1742,MATCH(A755,msheas!D$1:D$999,0),6)</f>
        <v>0</v>
      </c>
      <c r="E755" s="4">
        <f>INDEX(msheas!$1:1742,MATCH(A755,msheas!D$1:D$999,0),7)</f>
        <v>0</v>
      </c>
      <c r="F755" s="4">
        <f>INDEX(msheas!$1:1742,MATCH(A755,msheas!D$1:D$999,0),8)</f>
        <v>4</v>
      </c>
      <c r="G755" s="4">
        <f>INDEX(msheas!$1:1742,MATCH(A755,msheas!D$1:D$999,0),9)</f>
        <v>4</v>
      </c>
      <c r="H755" s="5">
        <f>INDEX(msheas!$1:1742,MATCH(A755,msheas!D$1:D$999,0),10)</f>
        <v>0</v>
      </c>
    </row>
    <row r="756" spans="2:8" ht="24.75" customHeight="1">
      <c r="B756" s="12" t="s">
        <v>1687</v>
      </c>
      <c r="C756" s="18">
        <f aca="true" t="shared" si="63" ref="C756:H756">SUM(C757)</f>
        <v>20</v>
      </c>
      <c r="D756" s="18">
        <f t="shared" si="63"/>
        <v>20</v>
      </c>
      <c r="E756" s="18">
        <f t="shared" si="63"/>
        <v>0</v>
      </c>
      <c r="F756" s="18">
        <f t="shared" si="63"/>
        <v>107</v>
      </c>
      <c r="G756" s="18">
        <f t="shared" si="63"/>
        <v>32</v>
      </c>
      <c r="H756" s="19">
        <f t="shared" si="63"/>
        <v>75</v>
      </c>
    </row>
    <row r="757" spans="1:8" ht="14.25" customHeight="1">
      <c r="A757" s="2" t="str">
        <f>msheas!D725</f>
        <v>83801中国铁道科学研究院</v>
      </c>
      <c r="B757" s="3" t="s">
        <v>1834</v>
      </c>
      <c r="C757" s="4">
        <f>INDEX(msheas!$1:1744,MATCH(A757,msheas!D$1:D$999,0),5)</f>
        <v>20</v>
      </c>
      <c r="D757" s="4">
        <f>INDEX(msheas!$1:1744,MATCH(A757,msheas!D$1:D$999,0),6)</f>
        <v>20</v>
      </c>
      <c r="E757" s="4">
        <f>INDEX(msheas!$1:1744,MATCH(A757,msheas!D$1:D$999,0),7)</f>
        <v>0</v>
      </c>
      <c r="F757" s="4">
        <f>INDEX(msheas!$1:1744,MATCH(A757,msheas!D$1:D$999,0),8)</f>
        <v>107</v>
      </c>
      <c r="G757" s="4">
        <f>INDEX(msheas!$1:1744,MATCH(A757,msheas!D$1:D$999,0),9)</f>
        <v>32</v>
      </c>
      <c r="H757" s="5">
        <f>INDEX(msheas!$1:1744,MATCH(A757,msheas!D$1:D$999,0),10)</f>
        <v>75</v>
      </c>
    </row>
    <row r="758" spans="2:8" ht="24.75" customHeight="1">
      <c r="B758" s="12" t="s">
        <v>1046</v>
      </c>
      <c r="C758" s="18">
        <f aca="true" t="shared" si="64" ref="C758:H758">SUM(C759)</f>
        <v>0</v>
      </c>
      <c r="D758" s="18">
        <f t="shared" si="64"/>
        <v>0</v>
      </c>
      <c r="E758" s="18">
        <f t="shared" si="64"/>
        <v>0</v>
      </c>
      <c r="F758" s="18">
        <f t="shared" si="64"/>
        <v>5</v>
      </c>
      <c r="G758" s="18">
        <f t="shared" si="64"/>
        <v>5</v>
      </c>
      <c r="H758" s="19">
        <f t="shared" si="64"/>
        <v>0</v>
      </c>
    </row>
    <row r="759" spans="1:8" ht="14.25" customHeight="1">
      <c r="A759" s="2" t="str">
        <f>msheas!D625</f>
        <v>83902交通运输部公路科学研究所</v>
      </c>
      <c r="B759" s="3" t="s">
        <v>1836</v>
      </c>
      <c r="C759" s="4">
        <f>INDEX(msheas!$1:1746,MATCH(A759,msheas!D$1:D$999,0),5)</f>
        <v>0</v>
      </c>
      <c r="D759" s="4">
        <f>INDEX(msheas!$1:1746,MATCH(A759,msheas!D$1:D$999,0),6)</f>
        <v>0</v>
      </c>
      <c r="E759" s="4">
        <f>INDEX(msheas!$1:1746,MATCH(A759,msheas!D$1:D$999,0),7)</f>
        <v>0</v>
      </c>
      <c r="F759" s="4">
        <f>INDEX(msheas!$1:1746,MATCH(A759,msheas!D$1:D$999,0),8)</f>
        <v>5</v>
      </c>
      <c r="G759" s="4">
        <f>INDEX(msheas!$1:1746,MATCH(A759,msheas!D$1:D$999,0),9)</f>
        <v>5</v>
      </c>
      <c r="H759" s="5">
        <f>INDEX(msheas!$1:1746,MATCH(A759,msheas!D$1:D$999,0),10)</f>
        <v>0</v>
      </c>
    </row>
    <row r="760" spans="2:8" ht="24.75" customHeight="1">
      <c r="B760" s="12" t="s">
        <v>1688</v>
      </c>
      <c r="C760" s="18">
        <f aca="true" t="shared" si="65" ref="C760:H760">SUM(C761)</f>
        <v>56</v>
      </c>
      <c r="D760" s="18">
        <f t="shared" si="65"/>
        <v>56</v>
      </c>
      <c r="E760" s="18">
        <f t="shared" si="65"/>
        <v>0</v>
      </c>
      <c r="F760" s="18">
        <f t="shared" si="65"/>
        <v>119</v>
      </c>
      <c r="G760" s="18">
        <f t="shared" si="65"/>
        <v>84</v>
      </c>
      <c r="H760" s="19">
        <f t="shared" si="65"/>
        <v>35</v>
      </c>
    </row>
    <row r="761" spans="1:8" ht="14.25" customHeight="1">
      <c r="A761" s="2" t="str">
        <f>msheas!D615</f>
        <v>84201中国艺术研究院</v>
      </c>
      <c r="B761" s="3" t="s">
        <v>1689</v>
      </c>
      <c r="C761" s="4">
        <f>INDEX(msheas!$1:1748,MATCH(A761,msheas!D$1:D$999,0),5)</f>
        <v>56</v>
      </c>
      <c r="D761" s="4">
        <f>INDEX(msheas!$1:1748,MATCH(A761,msheas!D$1:D$999,0),6)</f>
        <v>56</v>
      </c>
      <c r="E761" s="4">
        <f>INDEX(msheas!$1:1748,MATCH(A761,msheas!D$1:D$999,0),7)</f>
        <v>0</v>
      </c>
      <c r="F761" s="4">
        <f>INDEX(msheas!$1:1748,MATCH(A761,msheas!D$1:D$999,0),8)</f>
        <v>119</v>
      </c>
      <c r="G761" s="4">
        <f>INDEX(msheas!$1:1748,MATCH(A761,msheas!D$1:D$999,0),9)</f>
        <v>84</v>
      </c>
      <c r="H761" s="5">
        <f>INDEX(msheas!$1:1748,MATCH(A761,msheas!D$1:D$999,0),10)</f>
        <v>35</v>
      </c>
    </row>
    <row r="762" spans="2:8" ht="24.75" customHeight="1">
      <c r="B762" s="12" t="s">
        <v>1690</v>
      </c>
      <c r="C762" s="18">
        <f aca="true" t="shared" si="66" ref="C762:H762">SUM(C763)</f>
        <v>0</v>
      </c>
      <c r="D762" s="18">
        <f t="shared" si="66"/>
        <v>0</v>
      </c>
      <c r="E762" s="18">
        <f t="shared" si="66"/>
        <v>0</v>
      </c>
      <c r="F762" s="18">
        <f t="shared" si="66"/>
        <v>20</v>
      </c>
      <c r="G762" s="18">
        <f t="shared" si="66"/>
        <v>20</v>
      </c>
      <c r="H762" s="19">
        <f t="shared" si="66"/>
        <v>0</v>
      </c>
    </row>
    <row r="763" spans="1:8" ht="14.25" customHeight="1">
      <c r="A763" s="2" t="str">
        <f>msheas!D767</f>
        <v>84202中国电影艺术研究中心</v>
      </c>
      <c r="B763" s="3" t="s">
        <v>1691</v>
      </c>
      <c r="C763" s="4">
        <f>INDEX(msheas!$1:1750,MATCH(A763,msheas!D$1:D$999,0),5)</f>
        <v>0</v>
      </c>
      <c r="D763" s="4">
        <f>INDEX(msheas!$1:1750,MATCH(A763,msheas!D$1:D$999,0),6)</f>
        <v>0</v>
      </c>
      <c r="E763" s="4">
        <f>INDEX(msheas!$1:1750,MATCH(A763,msheas!D$1:D$999,0),7)</f>
        <v>0</v>
      </c>
      <c r="F763" s="4">
        <f>INDEX(msheas!$1:1750,MATCH(A763,msheas!D$1:D$999,0),8)</f>
        <v>20</v>
      </c>
      <c r="G763" s="4">
        <f>INDEX(msheas!$1:1750,MATCH(A763,msheas!D$1:D$999,0),9)</f>
        <v>20</v>
      </c>
      <c r="H763" s="5">
        <f>INDEX(msheas!$1:1750,MATCH(A763,msheas!D$1:D$999,0),10)</f>
        <v>0</v>
      </c>
    </row>
    <row r="764" spans="2:8" ht="24.75" customHeight="1">
      <c r="B764" s="12" t="s">
        <v>1048</v>
      </c>
      <c r="C764" s="18">
        <f aca="true" t="shared" si="67" ref="C764:H764">SUM(C765:C767)</f>
        <v>50</v>
      </c>
      <c r="D764" s="18">
        <f t="shared" si="67"/>
        <v>50</v>
      </c>
      <c r="E764" s="18">
        <f t="shared" si="67"/>
        <v>0</v>
      </c>
      <c r="F764" s="18">
        <f t="shared" si="67"/>
        <v>101</v>
      </c>
      <c r="G764" s="18">
        <f t="shared" si="67"/>
        <v>70</v>
      </c>
      <c r="H764" s="19">
        <f t="shared" si="67"/>
        <v>31</v>
      </c>
    </row>
    <row r="765" spans="1:8" ht="14.25" customHeight="1">
      <c r="A765" s="2" t="str">
        <f>msheas!D616</f>
        <v>84501中国疾病预防控制中心</v>
      </c>
      <c r="B765" s="3" t="s">
        <v>1692</v>
      </c>
      <c r="C765" s="4">
        <f>INDEX(msheas!$1:1752,MATCH(A765,msheas!D$1:D$999,0),5)</f>
        <v>50</v>
      </c>
      <c r="D765" s="4">
        <f>INDEX(msheas!$1:1752,MATCH(A765,msheas!D$1:D$999,0),6)</f>
        <v>50</v>
      </c>
      <c r="E765" s="4">
        <f>INDEX(msheas!$1:1752,MATCH(A765,msheas!D$1:D$999,0),7)</f>
        <v>0</v>
      </c>
      <c r="F765" s="4">
        <f>INDEX(msheas!$1:1752,MATCH(A765,msheas!D$1:D$999,0),8)</f>
        <v>93</v>
      </c>
      <c r="G765" s="4">
        <f>INDEX(msheas!$1:1752,MATCH(A765,msheas!D$1:D$999,0),9)</f>
        <v>62</v>
      </c>
      <c r="H765" s="5">
        <f>INDEX(msheas!$1:1752,MATCH(A765,msheas!D$1:D$999,0),10)</f>
        <v>31</v>
      </c>
    </row>
    <row r="766" spans="1:8" ht="14.25" customHeight="1">
      <c r="A766" s="2" t="str">
        <f>msheas!D619</f>
        <v>84508中日友好临床医学研究所</v>
      </c>
      <c r="B766" s="3" t="s">
        <v>1693</v>
      </c>
      <c r="C766" s="4">
        <f>INDEX(msheas!$1:1753,MATCH(A766,msheas!D$1:D$999,0),5)</f>
        <v>0</v>
      </c>
      <c r="D766" s="4">
        <f>INDEX(msheas!$1:1753,MATCH(A766,msheas!D$1:D$999,0),6)</f>
        <v>0</v>
      </c>
      <c r="E766" s="4">
        <f>INDEX(msheas!$1:1753,MATCH(A766,msheas!D$1:D$999,0),7)</f>
        <v>0</v>
      </c>
      <c r="F766" s="4">
        <f>INDEX(msheas!$1:1753,MATCH(A766,msheas!D$1:D$999,0),8)</f>
        <v>3</v>
      </c>
      <c r="G766" s="4">
        <f>INDEX(msheas!$1:1753,MATCH(A766,msheas!D$1:D$999,0),9)</f>
        <v>3</v>
      </c>
      <c r="H766" s="5">
        <f>INDEX(msheas!$1:1753,MATCH(A766,msheas!D$1:D$999,0),10)</f>
        <v>0</v>
      </c>
    </row>
    <row r="767" spans="1:8" ht="14.25" customHeight="1">
      <c r="A767" s="2" t="str">
        <f>msheas!D624</f>
        <v>84512卫生部老年医学研究所</v>
      </c>
      <c r="B767" s="3" t="s">
        <v>1694</v>
      </c>
      <c r="C767" s="4">
        <f>INDEX(msheas!$1:1754,MATCH(A767,msheas!D$1:D$999,0),5)</f>
        <v>0</v>
      </c>
      <c r="D767" s="4">
        <f>INDEX(msheas!$1:1754,MATCH(A767,msheas!D$1:D$999,0),6)</f>
        <v>0</v>
      </c>
      <c r="E767" s="4">
        <f>INDEX(msheas!$1:1754,MATCH(A767,msheas!D$1:D$999,0),7)</f>
        <v>0</v>
      </c>
      <c r="F767" s="4">
        <f>INDEX(msheas!$1:1754,MATCH(A767,msheas!D$1:D$999,0),8)</f>
        <v>5</v>
      </c>
      <c r="G767" s="4">
        <f>INDEX(msheas!$1:1754,MATCH(A767,msheas!D$1:D$999,0),9)</f>
        <v>5</v>
      </c>
      <c r="H767" s="5">
        <f>INDEX(msheas!$1:1754,MATCH(A767,msheas!D$1:D$999,0),10)</f>
        <v>0</v>
      </c>
    </row>
    <row r="768" spans="2:8" ht="24.75" customHeight="1">
      <c r="B768" s="12" t="s">
        <v>1695</v>
      </c>
      <c r="C768" s="18">
        <f aca="true" t="shared" si="68" ref="C768:H768">SUM(C769)</f>
        <v>0</v>
      </c>
      <c r="D768" s="18">
        <f t="shared" si="68"/>
        <v>0</v>
      </c>
      <c r="E768" s="18">
        <f t="shared" si="68"/>
        <v>0</v>
      </c>
      <c r="F768" s="18">
        <f t="shared" si="68"/>
        <v>45</v>
      </c>
      <c r="G768" s="18">
        <f t="shared" si="68"/>
        <v>45</v>
      </c>
      <c r="H768" s="19">
        <f t="shared" si="68"/>
        <v>0</v>
      </c>
    </row>
    <row r="769" spans="1:8" ht="14.25" customHeight="1">
      <c r="A769" s="2" t="str">
        <f>msheas!D621</f>
        <v>85101中国气象科学研究院</v>
      </c>
      <c r="B769" s="3" t="s">
        <v>1696</v>
      </c>
      <c r="C769" s="4">
        <f>INDEX(msheas!$1:1756,MATCH(A769,msheas!D$1:D$999,0),5)</f>
        <v>0</v>
      </c>
      <c r="D769" s="4">
        <f>INDEX(msheas!$1:1756,MATCH(A769,msheas!D$1:D$999,0),6)</f>
        <v>0</v>
      </c>
      <c r="E769" s="4">
        <f>INDEX(msheas!$1:1756,MATCH(A769,msheas!D$1:D$999,0),7)</f>
        <v>0</v>
      </c>
      <c r="F769" s="4">
        <f>INDEX(msheas!$1:1756,MATCH(A769,msheas!D$1:D$999,0),8)</f>
        <v>45</v>
      </c>
      <c r="G769" s="4">
        <f>INDEX(msheas!$1:1756,MATCH(A769,msheas!D$1:D$999,0),9)</f>
        <v>45</v>
      </c>
      <c r="H769" s="5">
        <f>INDEX(msheas!$1:1756,MATCH(A769,msheas!D$1:D$999,0),10)</f>
        <v>0</v>
      </c>
    </row>
    <row r="770" spans="2:7" ht="24.75" customHeight="1">
      <c r="B770" s="12" t="s">
        <v>1697</v>
      </c>
      <c r="C770" s="18">
        <f>SUM(C771:C775)</f>
        <v>0</v>
      </c>
      <c r="D770" s="18">
        <f>SUM(D771:D775)</f>
        <v>0</v>
      </c>
      <c r="E770" s="18">
        <f>SUM(E771:E775)</f>
        <v>0</v>
      </c>
      <c r="F770" s="18">
        <f>SUM(F771:F775)</f>
        <v>96</v>
      </c>
      <c r="G770" s="18">
        <f>SUM(G771:G775)</f>
        <v>96</v>
      </c>
    </row>
    <row r="771" spans="1:8" ht="14.25" customHeight="1">
      <c r="A771" s="2" t="str">
        <f>msheas!D693</f>
        <v>85301第一海洋研究所</v>
      </c>
      <c r="B771" s="3" t="s">
        <v>1698</v>
      </c>
      <c r="C771" s="4">
        <f>INDEX(msheas!$1:1758,MATCH(A771,msheas!D$1:D$999,0),5)</f>
        <v>0</v>
      </c>
      <c r="D771" s="4">
        <f>INDEX(msheas!$1:1758,MATCH(A771,msheas!D$1:D$999,0),6)</f>
        <v>0</v>
      </c>
      <c r="E771" s="4">
        <f>INDEX(msheas!$1:1758,MATCH(A771,msheas!D$1:D$999,0),7)</f>
        <v>0</v>
      </c>
      <c r="F771" s="4">
        <f>INDEX(msheas!$1:1758,MATCH(A771,msheas!D$1:D$999,0),8)</f>
        <v>30</v>
      </c>
      <c r="G771" s="4">
        <f>INDEX(msheas!$1:1758,MATCH(A771,msheas!D$1:D$999,0),9)</f>
        <v>30</v>
      </c>
      <c r="H771" s="5">
        <f>INDEX(msheas!$1:1758,MATCH(A771,msheas!D$1:D$999,0),10)</f>
        <v>0</v>
      </c>
    </row>
    <row r="772" spans="1:8" ht="14.25" customHeight="1">
      <c r="A772" s="2" t="str">
        <f>msheas!D769</f>
        <v>85302第二海洋研究所</v>
      </c>
      <c r="B772" s="15" t="s">
        <v>1699</v>
      </c>
      <c r="C772" s="16">
        <f>INDEX(msheas!$1:1759,MATCH(A772,msheas!D$1:D$999,0),5)</f>
        <v>0</v>
      </c>
      <c r="D772" s="16">
        <f>INDEX(msheas!$1:1759,MATCH(A772,msheas!D$1:D$999,0),6)</f>
        <v>0</v>
      </c>
      <c r="E772" s="16">
        <f>INDEX(msheas!$1:1759,MATCH(A772,msheas!D$1:D$999,0),7)</f>
        <v>0</v>
      </c>
      <c r="F772" s="16">
        <f>INDEX(msheas!$1:1759,MATCH(A772,msheas!D$1:D$999,0),8)</f>
        <v>35</v>
      </c>
      <c r="G772" s="16">
        <f>INDEX(msheas!$1:1759,MATCH(A772,msheas!D$1:D$999,0),9)</f>
        <v>35</v>
      </c>
      <c r="H772" s="17">
        <f>INDEX(msheas!$1:1759,MATCH(A772,msheas!D$1:D$999,0),10)</f>
        <v>0</v>
      </c>
    </row>
    <row r="773" spans="1:8" ht="14.25" customHeight="1">
      <c r="A773" s="2" t="str">
        <f>msheas!D770</f>
        <v>85303第三海洋研究所</v>
      </c>
      <c r="B773" s="3" t="s">
        <v>1700</v>
      </c>
      <c r="C773" s="4">
        <f>INDEX(msheas!$1:1760,MATCH(A773,msheas!D$1:D$999,0),5)</f>
        <v>0</v>
      </c>
      <c r="D773" s="4">
        <f>INDEX(msheas!$1:1760,MATCH(A773,msheas!D$1:D$999,0),6)</f>
        <v>0</v>
      </c>
      <c r="E773" s="4">
        <f>INDEX(msheas!$1:1760,MATCH(A773,msheas!D$1:D$999,0),7)</f>
        <v>0</v>
      </c>
      <c r="F773" s="4">
        <f>INDEX(msheas!$1:1760,MATCH(A773,msheas!D$1:D$999,0),8)</f>
        <v>20</v>
      </c>
      <c r="G773" s="4">
        <f>INDEX(msheas!$1:1760,MATCH(A773,msheas!D$1:D$999,0),9)</f>
        <v>20</v>
      </c>
      <c r="H773" s="5">
        <f>INDEX(msheas!$1:1760,MATCH(A773,msheas!D$1:D$999,0),10)</f>
        <v>0</v>
      </c>
    </row>
    <row r="774" spans="1:8" ht="14.25" customHeight="1">
      <c r="A774" s="2" t="str">
        <f>msheas!D638</f>
        <v>85304国家海洋环境预报中心</v>
      </c>
      <c r="B774" s="3" t="s">
        <v>1701</v>
      </c>
      <c r="C774" s="4">
        <f>INDEX(msheas!$1:1761,MATCH(A774,msheas!D$1:D$999,0),5)</f>
        <v>0</v>
      </c>
      <c r="D774" s="4">
        <f>INDEX(msheas!$1:1761,MATCH(A774,msheas!D$1:D$999,0),6)</f>
        <v>0</v>
      </c>
      <c r="E774" s="4">
        <f>INDEX(msheas!$1:1761,MATCH(A774,msheas!D$1:D$999,0),7)</f>
        <v>0</v>
      </c>
      <c r="F774" s="4">
        <f>INDEX(msheas!$1:1761,MATCH(A774,msheas!D$1:D$999,0),8)</f>
        <v>6</v>
      </c>
      <c r="G774" s="4">
        <f>INDEX(msheas!$1:1761,MATCH(A774,msheas!D$1:D$999,0),9)</f>
        <v>6</v>
      </c>
      <c r="H774" s="5">
        <f>INDEX(msheas!$1:1761,MATCH(A774,msheas!D$1:D$999,0),10)</f>
        <v>0</v>
      </c>
    </row>
    <row r="775" spans="1:8" ht="14.25" customHeight="1">
      <c r="A775" s="2" t="str">
        <f>msheas!D771</f>
        <v>85305国家海洋技术中心</v>
      </c>
      <c r="B775" s="3" t="s">
        <v>1702</v>
      </c>
      <c r="C775" s="4">
        <f>INDEX(msheas!$1:1762,MATCH(A775,msheas!D$1:D$999,0),5)</f>
        <v>0</v>
      </c>
      <c r="D775" s="4">
        <f>INDEX(msheas!$1:1762,MATCH(A775,msheas!D$1:D$999,0),6)</f>
        <v>0</v>
      </c>
      <c r="E775" s="4">
        <f>INDEX(msheas!$1:1762,MATCH(A775,msheas!D$1:D$999,0),7)</f>
        <v>0</v>
      </c>
      <c r="F775" s="4">
        <f>INDEX(msheas!$1:1762,MATCH(A775,msheas!D$1:D$999,0),8)</f>
        <v>5</v>
      </c>
      <c r="G775" s="4">
        <f>INDEX(msheas!$1:1762,MATCH(A775,msheas!D$1:D$999,0),9)</f>
        <v>5</v>
      </c>
      <c r="H775" s="5">
        <f>INDEX(msheas!$1:1762,MATCH(A775,msheas!D$1:D$999,0),10)</f>
        <v>0</v>
      </c>
    </row>
    <row r="776" spans="2:8" ht="24.75" customHeight="1">
      <c r="B776" s="12" t="s">
        <v>1055</v>
      </c>
      <c r="C776" s="18">
        <f aca="true" t="shared" si="69" ref="C776:H776">SUM(C777:C783)</f>
        <v>63</v>
      </c>
      <c r="D776" s="18">
        <f t="shared" si="69"/>
        <v>63</v>
      </c>
      <c r="E776" s="18">
        <f t="shared" si="69"/>
        <v>0</v>
      </c>
      <c r="F776" s="18">
        <f t="shared" si="69"/>
        <v>182</v>
      </c>
      <c r="G776" s="18">
        <f t="shared" si="69"/>
        <v>182</v>
      </c>
      <c r="H776" s="19">
        <f t="shared" si="69"/>
        <v>0</v>
      </c>
    </row>
    <row r="777" spans="1:8" ht="14.25" customHeight="1">
      <c r="A777" s="2" t="str">
        <f>msheas!D639</f>
        <v>85401中国地震局地球物理研究所</v>
      </c>
      <c r="B777" s="3" t="s">
        <v>1703</v>
      </c>
      <c r="C777" s="4">
        <f>INDEX(msheas!$1:1764,MATCH(A777,msheas!D$1:D$999,0),5)</f>
        <v>20</v>
      </c>
      <c r="D777" s="4">
        <f>INDEX(msheas!$1:1764,MATCH(A777,msheas!D$1:D$999,0),6)</f>
        <v>20</v>
      </c>
      <c r="E777" s="4">
        <f>INDEX(msheas!$1:1764,MATCH(A777,msheas!D$1:D$999,0),7)</f>
        <v>0</v>
      </c>
      <c r="F777" s="4">
        <f>INDEX(msheas!$1:1764,MATCH(A777,msheas!D$1:D$999,0),8)</f>
        <v>25</v>
      </c>
      <c r="G777" s="4">
        <f>INDEX(msheas!$1:1764,MATCH(A777,msheas!D$1:D$999,0),9)</f>
        <v>25</v>
      </c>
      <c r="H777" s="5">
        <f>INDEX(msheas!$1:1764,MATCH(A777,msheas!D$1:D$999,0),10)</f>
        <v>0</v>
      </c>
    </row>
    <row r="778" spans="1:8" ht="14.25" customHeight="1">
      <c r="A778" s="2" t="str">
        <f>msheas!D640</f>
        <v>85402中国地震局地质研究所</v>
      </c>
      <c r="B778" s="3" t="s">
        <v>1704</v>
      </c>
      <c r="C778" s="4">
        <f>INDEX(msheas!$1:1765,MATCH(A778,msheas!D$1:D$999,0),5)</f>
        <v>20</v>
      </c>
      <c r="D778" s="4">
        <f>INDEX(msheas!$1:1765,MATCH(A778,msheas!D$1:D$999,0),6)</f>
        <v>20</v>
      </c>
      <c r="E778" s="4">
        <f>INDEX(msheas!$1:1765,MATCH(A778,msheas!D$1:D$999,0),7)</f>
        <v>0</v>
      </c>
      <c r="F778" s="4">
        <f>INDEX(msheas!$1:1765,MATCH(A778,msheas!D$1:D$999,0),8)</f>
        <v>20</v>
      </c>
      <c r="G778" s="4">
        <f>INDEX(msheas!$1:1765,MATCH(A778,msheas!D$1:D$999,0),9)</f>
        <v>20</v>
      </c>
      <c r="H778" s="5">
        <f>INDEX(msheas!$1:1765,MATCH(A778,msheas!D$1:D$999,0),10)</f>
        <v>0</v>
      </c>
    </row>
    <row r="779" spans="1:8" ht="14.25" customHeight="1">
      <c r="A779" s="2" t="str">
        <f>msheas!D735</f>
        <v>85403中国地震局兰州地震研究所</v>
      </c>
      <c r="B779" s="3" t="s">
        <v>1705</v>
      </c>
      <c r="C779" s="4">
        <f>INDEX(msheas!$1:1766,MATCH(A779,msheas!D$1:D$999,0),5)</f>
        <v>0</v>
      </c>
      <c r="D779" s="4">
        <f>INDEX(msheas!$1:1766,MATCH(A779,msheas!D$1:D$999,0),6)</f>
        <v>0</v>
      </c>
      <c r="E779" s="4">
        <f>INDEX(msheas!$1:1766,MATCH(A779,msheas!D$1:D$999,0),7)</f>
        <v>0</v>
      </c>
      <c r="F779" s="4">
        <f>INDEX(msheas!$1:1766,MATCH(A779,msheas!D$1:D$999,0),8)</f>
        <v>16</v>
      </c>
      <c r="G779" s="4">
        <f>INDEX(msheas!$1:1766,MATCH(A779,msheas!D$1:D$999,0),9)</f>
        <v>16</v>
      </c>
      <c r="H779" s="5">
        <f>INDEX(msheas!$1:1766,MATCH(A779,msheas!D$1:D$999,0),10)</f>
        <v>0</v>
      </c>
    </row>
    <row r="780" spans="1:8" ht="14.25" customHeight="1">
      <c r="A780" s="2" t="str">
        <f>msheas!D704</f>
        <v>85404中国地震局地震研究所</v>
      </c>
      <c r="B780" s="3" t="s">
        <v>1706</v>
      </c>
      <c r="C780" s="4">
        <f>INDEX(msheas!$1:1767,MATCH(A780,msheas!D$1:D$999,0),5)</f>
        <v>0</v>
      </c>
      <c r="D780" s="4">
        <f>INDEX(msheas!$1:1767,MATCH(A780,msheas!D$1:D$999,0),6)</f>
        <v>0</v>
      </c>
      <c r="E780" s="4">
        <f>INDEX(msheas!$1:1767,MATCH(A780,msheas!D$1:D$999,0),7)</f>
        <v>0</v>
      </c>
      <c r="F780" s="4">
        <f>INDEX(msheas!$1:1767,MATCH(A780,msheas!D$1:D$999,0),8)</f>
        <v>20</v>
      </c>
      <c r="G780" s="4">
        <f>INDEX(msheas!$1:1767,MATCH(A780,msheas!D$1:D$999,0),9)</f>
        <v>20</v>
      </c>
      <c r="H780" s="5">
        <f>INDEX(msheas!$1:1767,MATCH(A780,msheas!D$1:D$999,0),10)</f>
        <v>0</v>
      </c>
    </row>
    <row r="781" spans="1:8" ht="14.25" customHeight="1">
      <c r="A781" s="2" t="str">
        <f>msheas!D641</f>
        <v>85405中国地震局地震预测研究所</v>
      </c>
      <c r="B781" s="3" t="s">
        <v>1707</v>
      </c>
      <c r="C781" s="4">
        <f>INDEX(msheas!$1:1768,MATCH(A781,msheas!D$1:D$999,0),5)</f>
        <v>0</v>
      </c>
      <c r="D781" s="4">
        <f>INDEX(msheas!$1:1768,MATCH(A781,msheas!D$1:D$999,0),6)</f>
        <v>0</v>
      </c>
      <c r="E781" s="4">
        <f>INDEX(msheas!$1:1768,MATCH(A781,msheas!D$1:D$999,0),7)</f>
        <v>0</v>
      </c>
      <c r="F781" s="4">
        <f>INDEX(msheas!$1:1768,MATCH(A781,msheas!D$1:D$999,0),8)</f>
        <v>22</v>
      </c>
      <c r="G781" s="4">
        <f>INDEX(msheas!$1:1768,MATCH(A781,msheas!D$1:D$999,0),9)</f>
        <v>22</v>
      </c>
      <c r="H781" s="5">
        <f>INDEX(msheas!$1:1768,MATCH(A781,msheas!D$1:D$999,0),10)</f>
        <v>0</v>
      </c>
    </row>
    <row r="782" spans="1:8" ht="14.25" customHeight="1">
      <c r="A782" s="2" t="str">
        <f>msheas!D662</f>
        <v>85406中国地震局工程力学研究所</v>
      </c>
      <c r="B782" s="3" t="s">
        <v>1708</v>
      </c>
      <c r="C782" s="4">
        <f>INDEX(msheas!$1:1769,MATCH(A782,msheas!D$1:D$999,0),5)</f>
        <v>23</v>
      </c>
      <c r="D782" s="4">
        <f>INDEX(msheas!$1:1769,MATCH(A782,msheas!D$1:D$999,0),6)</f>
        <v>23</v>
      </c>
      <c r="E782" s="4">
        <f>INDEX(msheas!$1:1769,MATCH(A782,msheas!D$1:D$999,0),7)</f>
        <v>0</v>
      </c>
      <c r="F782" s="4">
        <f>INDEX(msheas!$1:1769,MATCH(A782,msheas!D$1:D$999,0),8)</f>
        <v>64</v>
      </c>
      <c r="G782" s="4">
        <f>INDEX(msheas!$1:1769,MATCH(A782,msheas!D$1:D$999,0),9)</f>
        <v>64</v>
      </c>
      <c r="H782" s="5">
        <f>INDEX(msheas!$1:1769,MATCH(A782,msheas!D$1:D$999,0),10)</f>
        <v>0</v>
      </c>
    </row>
    <row r="783" spans="1:8" ht="14.25" customHeight="1">
      <c r="A783" s="2" t="str">
        <f>msheas!D642</f>
        <v>85407中国地震局地壳应力研究所</v>
      </c>
      <c r="B783" s="3" t="s">
        <v>1709</v>
      </c>
      <c r="C783" s="4">
        <f>INDEX(msheas!$1:1770,MATCH(A783,msheas!D$1:D$999,0),5)</f>
        <v>0</v>
      </c>
      <c r="D783" s="4">
        <f>INDEX(msheas!$1:1770,MATCH(A783,msheas!D$1:D$999,0),6)</f>
        <v>0</v>
      </c>
      <c r="E783" s="4">
        <f>INDEX(msheas!$1:1770,MATCH(A783,msheas!D$1:D$999,0),7)</f>
        <v>0</v>
      </c>
      <c r="F783" s="4">
        <f>INDEX(msheas!$1:1770,MATCH(A783,msheas!D$1:D$999,0),8)</f>
        <v>15</v>
      </c>
      <c r="G783" s="4">
        <f>INDEX(msheas!$1:1770,MATCH(A783,msheas!D$1:D$999,0),9)</f>
        <v>15</v>
      </c>
      <c r="H783" s="5">
        <f>INDEX(msheas!$1:1770,MATCH(A783,msheas!D$1:D$999,0),10)</f>
        <v>0</v>
      </c>
    </row>
    <row r="784" spans="2:8" ht="24.75" customHeight="1">
      <c r="B784" s="12" t="s">
        <v>1710</v>
      </c>
      <c r="C784" s="18">
        <f aca="true" t="shared" si="70" ref="C784:H784">SUM(C785)</f>
        <v>0</v>
      </c>
      <c r="D784" s="18">
        <f t="shared" si="70"/>
        <v>0</v>
      </c>
      <c r="E784" s="18">
        <f t="shared" si="70"/>
        <v>0</v>
      </c>
      <c r="F784" s="18">
        <f t="shared" si="70"/>
        <v>22</v>
      </c>
      <c r="G784" s="18">
        <f t="shared" si="70"/>
        <v>22</v>
      </c>
      <c r="H784" s="19">
        <f t="shared" si="70"/>
        <v>0</v>
      </c>
    </row>
    <row r="785" spans="1:8" ht="14.25" customHeight="1">
      <c r="A785" s="2" t="str">
        <f>msheas!D643</f>
        <v>85801中国计量科学研究院</v>
      </c>
      <c r="B785" s="3" t="s">
        <v>1711</v>
      </c>
      <c r="C785" s="4">
        <f>INDEX(msheas!$1:1772,MATCH(A785,msheas!D$1:D$999,0),5)</f>
        <v>0</v>
      </c>
      <c r="D785" s="4">
        <f>INDEX(msheas!$1:1772,MATCH(A785,msheas!D$1:D$999,0),6)</f>
        <v>0</v>
      </c>
      <c r="E785" s="4">
        <f>INDEX(msheas!$1:1772,MATCH(A785,msheas!D$1:D$999,0),7)</f>
        <v>0</v>
      </c>
      <c r="F785" s="4">
        <f>INDEX(msheas!$1:1772,MATCH(A785,msheas!D$1:D$999,0),8)</f>
        <v>22</v>
      </c>
      <c r="G785" s="4">
        <f>INDEX(msheas!$1:1772,MATCH(A785,msheas!D$1:D$999,0),9)</f>
        <v>22</v>
      </c>
      <c r="H785" s="5">
        <f>INDEX(msheas!$1:1772,MATCH(A785,msheas!D$1:D$999,0),10)</f>
        <v>0</v>
      </c>
    </row>
    <row r="786" spans="2:8" ht="24.75" customHeight="1">
      <c r="B786" s="12" t="s">
        <v>1712</v>
      </c>
      <c r="C786" s="18">
        <f aca="true" t="shared" si="71" ref="C786:H786">SUM(C787)</f>
        <v>113</v>
      </c>
      <c r="D786" s="18">
        <f t="shared" si="71"/>
        <v>113</v>
      </c>
      <c r="E786" s="18">
        <f t="shared" si="71"/>
        <v>0</v>
      </c>
      <c r="F786" s="18">
        <f t="shared" si="71"/>
        <v>202</v>
      </c>
      <c r="G786" s="18">
        <f t="shared" si="71"/>
        <v>148</v>
      </c>
      <c r="H786" s="19">
        <f t="shared" si="71"/>
        <v>54</v>
      </c>
    </row>
    <row r="787" spans="1:8" ht="14.25" customHeight="1">
      <c r="A787" s="2" t="str">
        <f>msheas!D583</f>
        <v>82201中国林业科学研究院</v>
      </c>
      <c r="B787" s="3" t="s">
        <v>1713</v>
      </c>
      <c r="C787" s="4">
        <f>INDEX(msheas!$1:1774,MATCH(A787,msheas!D$1:D$999,0),5)</f>
        <v>113</v>
      </c>
      <c r="D787" s="4">
        <f>INDEX(msheas!$1:1774,MATCH(A787,msheas!D$1:D$999,0),6)</f>
        <v>113</v>
      </c>
      <c r="E787" s="4">
        <f>INDEX(msheas!$1:1774,MATCH(A787,msheas!D$1:D$999,0),7)</f>
        <v>0</v>
      </c>
      <c r="F787" s="4">
        <f>INDEX(msheas!$1:1774,MATCH(A787,msheas!D$1:D$999,0),8)</f>
        <v>202</v>
      </c>
      <c r="G787" s="4">
        <f>INDEX(msheas!$1:1774,MATCH(A787,msheas!D$1:D$999,0),9)</f>
        <v>148</v>
      </c>
      <c r="H787" s="5">
        <f>INDEX(msheas!$1:1774,MATCH(A787,msheas!D$1:D$999,0),10)</f>
        <v>54</v>
      </c>
    </row>
    <row r="788" spans="2:8" ht="24.75" customHeight="1">
      <c r="B788" s="12" t="s">
        <v>1714</v>
      </c>
      <c r="C788" s="18">
        <f aca="true" t="shared" si="72" ref="C788:H788">SUM(C789)</f>
        <v>0</v>
      </c>
      <c r="D788" s="18">
        <f t="shared" si="72"/>
        <v>0</v>
      </c>
      <c r="E788" s="18">
        <f t="shared" si="72"/>
        <v>0</v>
      </c>
      <c r="F788" s="18">
        <f t="shared" si="72"/>
        <v>17</v>
      </c>
      <c r="G788" s="18">
        <f t="shared" si="72"/>
        <v>17</v>
      </c>
      <c r="H788" s="19">
        <f t="shared" si="72"/>
        <v>0</v>
      </c>
    </row>
    <row r="789" spans="1:8" ht="14.25" customHeight="1">
      <c r="A789" s="2" t="str">
        <f>msheas!D740</f>
        <v>82405中国环境科学研究院</v>
      </c>
      <c r="B789" s="3" t="s">
        <v>1715</v>
      </c>
      <c r="C789" s="4">
        <f>INDEX(msheas!$1:1776,MATCH(A789,msheas!D$1:D$999,0),5)</f>
        <v>0</v>
      </c>
      <c r="D789" s="4">
        <f>INDEX(msheas!$1:1776,MATCH(A789,msheas!D$1:D$999,0),6)</f>
        <v>0</v>
      </c>
      <c r="E789" s="4">
        <f>INDEX(msheas!$1:1776,MATCH(A789,msheas!D$1:D$999,0),7)</f>
        <v>0</v>
      </c>
      <c r="F789" s="4">
        <f>INDEX(msheas!$1:1776,MATCH(A789,msheas!D$1:D$999,0),8)</f>
        <v>17</v>
      </c>
      <c r="G789" s="4">
        <f>INDEX(msheas!$1:1776,MATCH(A789,msheas!D$1:D$999,0),9)</f>
        <v>17</v>
      </c>
      <c r="H789" s="5">
        <f>INDEX(msheas!$1:1776,MATCH(A789,msheas!D$1:D$999,0),10)</f>
        <v>0</v>
      </c>
    </row>
    <row r="790" spans="2:8" ht="24.75" customHeight="1">
      <c r="B790" s="12" t="s">
        <v>1716</v>
      </c>
      <c r="C790" s="18">
        <f aca="true" t="shared" si="73" ref="C790:H790">SUM(C791)</f>
        <v>0</v>
      </c>
      <c r="D790" s="18">
        <f t="shared" si="73"/>
        <v>0</v>
      </c>
      <c r="E790" s="18">
        <f t="shared" si="73"/>
        <v>0</v>
      </c>
      <c r="F790" s="18">
        <f t="shared" si="73"/>
        <v>12</v>
      </c>
      <c r="G790" s="18">
        <f t="shared" si="73"/>
        <v>12</v>
      </c>
      <c r="H790" s="19">
        <f t="shared" si="73"/>
        <v>0</v>
      </c>
    </row>
    <row r="791" spans="1:8" ht="14.25" customHeight="1">
      <c r="A791" s="2" t="str">
        <f>msheas!D774</f>
        <v>86601郑州烟草研究院</v>
      </c>
      <c r="B791" s="3" t="s">
        <v>1717</v>
      </c>
      <c r="C791" s="4">
        <f>INDEX(msheas!$1:1778,MATCH(A791,msheas!D$1:D$999,0),5)</f>
        <v>0</v>
      </c>
      <c r="D791" s="4">
        <f>INDEX(msheas!$1:1778,MATCH(A791,msheas!D$1:D$999,0),6)</f>
        <v>0</v>
      </c>
      <c r="E791" s="4">
        <f>INDEX(msheas!$1:1778,MATCH(A791,msheas!D$1:D$999,0),7)</f>
        <v>0</v>
      </c>
      <c r="F791" s="4">
        <f>INDEX(msheas!$1:1778,MATCH(A791,msheas!D$1:D$999,0),8)</f>
        <v>12</v>
      </c>
      <c r="G791" s="4">
        <f>INDEX(msheas!$1:1778,MATCH(A791,msheas!D$1:D$999,0),9)</f>
        <v>12</v>
      </c>
      <c r="H791" s="5">
        <f>INDEX(msheas!$1:1778,MATCH(A791,msheas!D$1:D$999,0),10)</f>
        <v>0</v>
      </c>
    </row>
    <row r="792" spans="2:8" ht="24.75" customHeight="1">
      <c r="B792" s="12" t="s">
        <v>1718</v>
      </c>
      <c r="C792" s="18">
        <f aca="true" t="shared" si="74" ref="C792:H792">SUM(C793)</f>
        <v>0</v>
      </c>
      <c r="D792" s="18">
        <f t="shared" si="74"/>
        <v>0</v>
      </c>
      <c r="E792" s="18">
        <f t="shared" si="74"/>
        <v>0</v>
      </c>
      <c r="F792" s="18">
        <f t="shared" si="74"/>
        <v>18</v>
      </c>
      <c r="G792" s="18">
        <f t="shared" si="74"/>
        <v>18</v>
      </c>
      <c r="H792" s="19">
        <f t="shared" si="74"/>
        <v>0</v>
      </c>
    </row>
    <row r="793" spans="1:8" ht="14.25" customHeight="1">
      <c r="A793" s="2" t="str">
        <f>msheas!D768</f>
        <v>84503中国食品药品检定研究院</v>
      </c>
      <c r="B793" s="3" t="s">
        <v>1719</v>
      </c>
      <c r="C793" s="4">
        <f>INDEX(msheas!$1:1780,MATCH(A793,msheas!D$1:D$999,0),5)</f>
        <v>0</v>
      </c>
      <c r="D793" s="4">
        <f>INDEX(msheas!$1:1780,MATCH(A793,msheas!D$1:D$999,0),6)</f>
        <v>0</v>
      </c>
      <c r="E793" s="4">
        <f>INDEX(msheas!$1:1780,MATCH(A793,msheas!D$1:D$999,0),7)</f>
        <v>0</v>
      </c>
      <c r="F793" s="4">
        <f>INDEX(msheas!$1:1780,MATCH(A793,msheas!D$1:D$999,0),8)</f>
        <v>18</v>
      </c>
      <c r="G793" s="4">
        <f>INDEX(msheas!$1:1780,MATCH(A793,msheas!D$1:D$999,0),9)</f>
        <v>18</v>
      </c>
      <c r="H793" s="5">
        <f>INDEX(msheas!$1:1780,MATCH(A793,msheas!D$1:D$999,0),10)</f>
        <v>0</v>
      </c>
    </row>
    <row r="794" spans="2:8" ht="24.75" customHeight="1">
      <c r="B794" s="12" t="s">
        <v>1720</v>
      </c>
      <c r="C794" s="18">
        <f aca="true" t="shared" si="75" ref="C794:H794">SUM(C795)</f>
        <v>0</v>
      </c>
      <c r="D794" s="18">
        <f t="shared" si="75"/>
        <v>0</v>
      </c>
      <c r="E794" s="18">
        <f t="shared" si="75"/>
        <v>0</v>
      </c>
      <c r="F794" s="18">
        <f t="shared" si="75"/>
        <v>11</v>
      </c>
      <c r="G794" s="18">
        <f t="shared" si="75"/>
        <v>11</v>
      </c>
      <c r="H794" s="19">
        <f t="shared" si="75"/>
        <v>0</v>
      </c>
    </row>
    <row r="795" spans="1:8" ht="14.25" customHeight="1">
      <c r="A795" s="2" t="str">
        <f>msheas!D644</f>
        <v>85802中国测绘科学研究院</v>
      </c>
      <c r="B795" s="3" t="s">
        <v>1721</v>
      </c>
      <c r="C795" s="4">
        <f>INDEX(msheas!$1:1782,MATCH(A795,msheas!D$1:D$999,0),5)</f>
        <v>0</v>
      </c>
      <c r="D795" s="4">
        <f>INDEX(msheas!$1:1782,MATCH(A795,msheas!D$1:D$999,0),6)</f>
        <v>0</v>
      </c>
      <c r="E795" s="4">
        <f>INDEX(msheas!$1:1782,MATCH(A795,msheas!D$1:D$999,0),7)</f>
        <v>0</v>
      </c>
      <c r="F795" s="4">
        <f>INDEX(msheas!$1:1782,MATCH(A795,msheas!D$1:D$999,0),8)</f>
        <v>11</v>
      </c>
      <c r="G795" s="4">
        <f>INDEX(msheas!$1:1782,MATCH(A795,msheas!D$1:D$999,0),9)</f>
        <v>11</v>
      </c>
      <c r="H795" s="5">
        <f>INDEX(msheas!$1:1782,MATCH(A795,msheas!D$1:D$999,0),10)</f>
        <v>0</v>
      </c>
    </row>
    <row r="796" spans="2:8" ht="24.75" customHeight="1">
      <c r="B796" s="12" t="s">
        <v>1722</v>
      </c>
      <c r="C796" s="18">
        <f aca="true" t="shared" si="76" ref="C796:H796">SUM(C797)</f>
        <v>45</v>
      </c>
      <c r="D796" s="18">
        <f t="shared" si="76"/>
        <v>45</v>
      </c>
      <c r="E796" s="18">
        <f t="shared" si="76"/>
        <v>0</v>
      </c>
      <c r="F796" s="18">
        <f t="shared" si="76"/>
        <v>125</v>
      </c>
      <c r="G796" s="18">
        <f t="shared" si="76"/>
        <v>80</v>
      </c>
      <c r="H796" s="19">
        <f t="shared" si="76"/>
        <v>45</v>
      </c>
    </row>
    <row r="797" spans="1:8" ht="14.25" customHeight="1">
      <c r="A797" s="2" t="str">
        <f>msheas!D617</f>
        <v>84502中国中医科学院</v>
      </c>
      <c r="B797" s="3" t="s">
        <v>1723</v>
      </c>
      <c r="C797" s="4">
        <f>INDEX(msheas!$1:1784,MATCH(A797,msheas!D$1:D$999,0),5)</f>
        <v>45</v>
      </c>
      <c r="D797" s="4">
        <f>INDEX(msheas!$1:1784,MATCH(A797,msheas!D$1:D$999,0),6)</f>
        <v>45</v>
      </c>
      <c r="E797" s="4">
        <f>INDEX(msheas!$1:1784,MATCH(A797,msheas!D$1:D$999,0),7)</f>
        <v>0</v>
      </c>
      <c r="F797" s="4">
        <f>INDEX(msheas!$1:1784,MATCH(A797,msheas!D$1:D$999,0),8)</f>
        <v>125</v>
      </c>
      <c r="G797" s="4">
        <f>INDEX(msheas!$1:1784,MATCH(A797,msheas!D$1:D$999,0),9)</f>
        <v>80</v>
      </c>
      <c r="H797" s="5">
        <f>INDEX(msheas!$1:1784,MATCH(A797,msheas!D$1:D$999,0),10)</f>
        <v>45</v>
      </c>
    </row>
    <row r="798" spans="2:8" ht="24.75" customHeight="1">
      <c r="B798" s="12" t="s">
        <v>1724</v>
      </c>
      <c r="C798" s="18">
        <f aca="true" t="shared" si="77" ref="C798:H798">SUM(C799)</f>
        <v>27</v>
      </c>
      <c r="D798" s="18">
        <f t="shared" si="77"/>
        <v>27</v>
      </c>
      <c r="E798" s="18">
        <f t="shared" si="77"/>
        <v>0</v>
      </c>
      <c r="F798" s="18">
        <f t="shared" si="77"/>
        <v>155</v>
      </c>
      <c r="G798" s="18">
        <f t="shared" si="77"/>
        <v>0</v>
      </c>
      <c r="H798" s="19">
        <f t="shared" si="77"/>
        <v>155</v>
      </c>
    </row>
    <row r="799" spans="1:8" ht="14.25" customHeight="1">
      <c r="A799" s="2" t="str">
        <f>msheas!D807</f>
        <v>80202国家行政学院</v>
      </c>
      <c r="B799" s="3" t="s">
        <v>1724</v>
      </c>
      <c r="C799" s="4">
        <f>INDEX(msheas!$1:1786,MATCH(A799,msheas!D$1:D$999,0),5)</f>
        <v>27</v>
      </c>
      <c r="D799" s="4">
        <f>INDEX(msheas!$1:1786,MATCH(A799,msheas!D$1:D$999,0),6)</f>
        <v>27</v>
      </c>
      <c r="E799" s="4">
        <f>INDEX(msheas!$1:1786,MATCH(A799,msheas!D$1:D$999,0),7)</f>
        <v>0</v>
      </c>
      <c r="F799" s="4">
        <f>INDEX(msheas!$1:1786,MATCH(A799,msheas!D$1:D$999,0),8)</f>
        <v>155</v>
      </c>
      <c r="G799" s="4">
        <f>INDEX(msheas!$1:1786,MATCH(A799,msheas!D$1:D$999,0),9)</f>
        <v>0</v>
      </c>
      <c r="H799" s="5">
        <f>INDEX(msheas!$1:1786,MATCH(A799,msheas!D$1:D$999,0),10)</f>
        <v>155</v>
      </c>
    </row>
    <row r="800" spans="2:8" ht="24.75" customHeight="1">
      <c r="B800" s="12" t="s">
        <v>1725</v>
      </c>
      <c r="C800" s="18">
        <f aca="true" t="shared" si="78" ref="C800:H800">SUM(C801)</f>
        <v>111</v>
      </c>
      <c r="D800" s="18">
        <f t="shared" si="78"/>
        <v>111</v>
      </c>
      <c r="E800" s="18">
        <f t="shared" si="78"/>
        <v>0</v>
      </c>
      <c r="F800" s="18">
        <f t="shared" si="78"/>
        <v>160</v>
      </c>
      <c r="G800" s="18">
        <f t="shared" si="78"/>
        <v>160</v>
      </c>
      <c r="H800" s="19">
        <f t="shared" si="78"/>
        <v>0</v>
      </c>
    </row>
    <row r="801" spans="1:8" ht="14.25" customHeight="1">
      <c r="A801" s="2" t="str">
        <f>msheas!D808</f>
        <v>82817中国工程物理研究院</v>
      </c>
      <c r="B801" s="3" t="s">
        <v>1726</v>
      </c>
      <c r="C801" s="4">
        <f>INDEX(msheas!$1:1788,MATCH(A801,msheas!D$1:D$999,0),5)</f>
        <v>111</v>
      </c>
      <c r="D801" s="4">
        <f>INDEX(msheas!$1:1788,MATCH(A801,msheas!D$1:D$999,0),6)</f>
        <v>111</v>
      </c>
      <c r="E801" s="4">
        <f>INDEX(msheas!$1:1788,MATCH(A801,msheas!D$1:D$999,0),7)</f>
        <v>0</v>
      </c>
      <c r="F801" s="4">
        <f>INDEX(msheas!$1:1788,MATCH(A801,msheas!D$1:D$999,0),8)</f>
        <v>160</v>
      </c>
      <c r="G801" s="4">
        <f>INDEX(msheas!$1:1788,MATCH(A801,msheas!D$1:D$999,0),9)</f>
        <v>160</v>
      </c>
      <c r="H801" s="5">
        <f>INDEX(msheas!$1:1788,MATCH(A801,msheas!D$1:D$999,0),10)</f>
        <v>0</v>
      </c>
    </row>
    <row r="802" spans="2:8" ht="24.75" customHeight="1">
      <c r="B802" s="12" t="s">
        <v>1727</v>
      </c>
      <c r="C802" s="18">
        <f aca="true" t="shared" si="79" ref="C802:H802">SUM(C803)</f>
        <v>445</v>
      </c>
      <c r="D802" s="18">
        <f t="shared" si="79"/>
        <v>445</v>
      </c>
      <c r="E802" s="18">
        <f t="shared" si="79"/>
        <v>0</v>
      </c>
      <c r="F802" s="18">
        <f t="shared" si="79"/>
        <v>750</v>
      </c>
      <c r="G802" s="18">
        <f t="shared" si="79"/>
        <v>180</v>
      </c>
      <c r="H802" s="19">
        <f t="shared" si="79"/>
        <v>570</v>
      </c>
    </row>
    <row r="803" spans="1:8" ht="14.25" customHeight="1">
      <c r="A803" s="2" t="str">
        <f>msheas!D579</f>
        <v>80201中国社会科学院研究生院</v>
      </c>
      <c r="B803" s="3" t="s">
        <v>1728</v>
      </c>
      <c r="C803" s="4">
        <f>INDEX(msheas!$1:1790,MATCH(A803,msheas!D$1:D$999,0),5)</f>
        <v>445</v>
      </c>
      <c r="D803" s="4">
        <f>INDEX(msheas!$1:1790,MATCH(A803,msheas!D$1:D$999,0),6)</f>
        <v>445</v>
      </c>
      <c r="E803" s="4">
        <f>INDEX(msheas!$1:1790,MATCH(A803,msheas!D$1:D$999,0),7)</f>
        <v>0</v>
      </c>
      <c r="F803" s="4">
        <f>INDEX(msheas!$1:1790,MATCH(A803,msheas!D$1:D$999,0),8)</f>
        <v>750</v>
      </c>
      <c r="G803" s="4">
        <f>INDEX(msheas!$1:1790,MATCH(A803,msheas!D$1:D$999,0),9)</f>
        <v>180</v>
      </c>
      <c r="H803" s="5">
        <f>INDEX(msheas!$1:1790,MATCH(A803,msheas!D$1:D$999,0),10)</f>
        <v>570</v>
      </c>
    </row>
    <row r="804" spans="2:8" ht="24.75" customHeight="1">
      <c r="B804" s="12" t="s">
        <v>1729</v>
      </c>
      <c r="C804" s="18">
        <f aca="true" t="shared" si="80" ref="C804:H804">SUM(C805:C806)</f>
        <v>21</v>
      </c>
      <c r="D804" s="18">
        <f t="shared" si="80"/>
        <v>21</v>
      </c>
      <c r="E804" s="18">
        <f t="shared" si="80"/>
        <v>0</v>
      </c>
      <c r="F804" s="18">
        <f t="shared" si="80"/>
        <v>57</v>
      </c>
      <c r="G804" s="18">
        <f t="shared" si="80"/>
        <v>57</v>
      </c>
      <c r="H804" s="19">
        <f t="shared" si="80"/>
        <v>0</v>
      </c>
    </row>
    <row r="805" spans="1:8" ht="14.25" customHeight="1">
      <c r="A805" s="2" t="str">
        <f>msheas!D610</f>
        <v>83501北京化工研究院</v>
      </c>
      <c r="B805" s="3" t="s">
        <v>1730</v>
      </c>
      <c r="C805" s="4">
        <f>INDEX(msheas!$1:1792,MATCH(A805,msheas!D$1:D$999,0),5)</f>
        <v>0</v>
      </c>
      <c r="D805" s="4">
        <f>INDEX(msheas!$1:1792,MATCH(A805,msheas!D$1:D$999,0),6)</f>
        <v>0</v>
      </c>
      <c r="E805" s="4">
        <f>INDEX(msheas!$1:1792,MATCH(A805,msheas!D$1:D$999,0),7)</f>
        <v>0</v>
      </c>
      <c r="F805" s="4">
        <f>INDEX(msheas!$1:1792,MATCH(A805,msheas!D$1:D$999,0),8)</f>
        <v>15</v>
      </c>
      <c r="G805" s="4">
        <f>INDEX(msheas!$1:1792,MATCH(A805,msheas!D$1:D$999,0),9)</f>
        <v>15</v>
      </c>
      <c r="H805" s="5">
        <f>INDEX(msheas!$1:1792,MATCH(A805,msheas!D$1:D$999,0),10)</f>
        <v>0</v>
      </c>
    </row>
    <row r="806" spans="1:8" ht="14.25" customHeight="1">
      <c r="A806" s="2" t="str">
        <f>msheas!D645</f>
        <v>86301石油化工科学研究院</v>
      </c>
      <c r="B806" s="3" t="s">
        <v>1731</v>
      </c>
      <c r="C806" s="4">
        <f>INDEX(msheas!$1:1793,MATCH(A806,msheas!D$1:D$999,0),5)</f>
        <v>21</v>
      </c>
      <c r="D806" s="4">
        <f>INDEX(msheas!$1:1793,MATCH(A806,msheas!D$1:D$999,0),6)</f>
        <v>21</v>
      </c>
      <c r="E806" s="4">
        <f>INDEX(msheas!$1:1793,MATCH(A806,msheas!D$1:D$999,0),7)</f>
        <v>0</v>
      </c>
      <c r="F806" s="4">
        <f>INDEX(msheas!$1:1793,MATCH(A806,msheas!D$1:D$999,0),8)</f>
        <v>42</v>
      </c>
      <c r="G806" s="4">
        <f>INDEX(msheas!$1:1793,MATCH(A806,msheas!D$1:D$999,0),9)</f>
        <v>42</v>
      </c>
      <c r="H806" s="5">
        <f>INDEX(msheas!$1:1793,MATCH(A806,msheas!D$1:D$999,0),10)</f>
        <v>0</v>
      </c>
    </row>
    <row r="807" spans="2:8" ht="24.75" customHeight="1">
      <c r="B807" s="12" t="s">
        <v>1732</v>
      </c>
      <c r="C807" s="18">
        <f aca="true" t="shared" si="81" ref="C807:H807">SUM(C808)</f>
        <v>30</v>
      </c>
      <c r="D807" s="18">
        <f t="shared" si="81"/>
        <v>30</v>
      </c>
      <c r="E807" s="18">
        <f t="shared" si="81"/>
        <v>0</v>
      </c>
      <c r="F807" s="18">
        <f t="shared" si="81"/>
        <v>24</v>
      </c>
      <c r="G807" s="18">
        <f t="shared" si="81"/>
        <v>24</v>
      </c>
      <c r="H807" s="19">
        <f t="shared" si="81"/>
        <v>0</v>
      </c>
    </row>
    <row r="808" spans="1:8" ht="14.25" customHeight="1">
      <c r="A808" s="2" t="str">
        <f>msheas!D609</f>
        <v>83401中国石油勘探开发研究院</v>
      </c>
      <c r="B808" s="15" t="s">
        <v>1733</v>
      </c>
      <c r="C808" s="16">
        <f>INDEX(msheas!$1:1795,MATCH(A808,msheas!D$1:D$999,0),5)</f>
        <v>30</v>
      </c>
      <c r="D808" s="16">
        <f>INDEX(msheas!$1:1795,MATCH(A808,msheas!D$1:D$999,0),6)</f>
        <v>30</v>
      </c>
      <c r="E808" s="16">
        <f>INDEX(msheas!$1:1795,MATCH(A808,msheas!D$1:D$999,0),7)</f>
        <v>0</v>
      </c>
      <c r="F808" s="16">
        <f>INDEX(msheas!$1:1795,MATCH(A808,msheas!D$1:D$999,0),8)</f>
        <v>24</v>
      </c>
      <c r="G808" s="16">
        <f>INDEX(msheas!$1:1795,MATCH(A808,msheas!D$1:D$999,0),9)</f>
        <v>24</v>
      </c>
      <c r="H808" s="17">
        <f>INDEX(msheas!$1:1795,MATCH(A808,msheas!D$1:D$999,0),10)</f>
        <v>0</v>
      </c>
    </row>
    <row r="809" spans="2:8" ht="24.75" customHeight="1">
      <c r="B809" s="12" t="s">
        <v>1734</v>
      </c>
      <c r="C809" s="18">
        <f aca="true" t="shared" si="82" ref="C809:H809">SUM(C810:C811)</f>
        <v>12</v>
      </c>
      <c r="D809" s="18">
        <f t="shared" si="82"/>
        <v>12</v>
      </c>
      <c r="E809" s="18">
        <f t="shared" si="82"/>
        <v>0</v>
      </c>
      <c r="F809" s="18">
        <f t="shared" si="82"/>
        <v>40</v>
      </c>
      <c r="G809" s="18">
        <f t="shared" si="82"/>
        <v>40</v>
      </c>
      <c r="H809" s="19">
        <f t="shared" si="82"/>
        <v>0</v>
      </c>
    </row>
    <row r="810" spans="1:8" ht="14.25" customHeight="1">
      <c r="A810" s="2" t="str">
        <f>msheas!D585</f>
        <v>82302中国电力科学研究院</v>
      </c>
      <c r="B810" s="3" t="s">
        <v>1735</v>
      </c>
      <c r="C810" s="4">
        <f>INDEX(msheas!$1:1797,MATCH(A810,msheas!D$1:D$999,0),5)</f>
        <v>12</v>
      </c>
      <c r="D810" s="4">
        <f>INDEX(msheas!$1:1797,MATCH(A810,msheas!D$1:D$999,0),6)</f>
        <v>12</v>
      </c>
      <c r="E810" s="4">
        <f>INDEX(msheas!$1:1797,MATCH(A810,msheas!D$1:D$999,0),7)</f>
        <v>0</v>
      </c>
      <c r="F810" s="4">
        <f>INDEX(msheas!$1:1797,MATCH(A810,msheas!D$1:D$999,0),8)</f>
        <v>18</v>
      </c>
      <c r="G810" s="4">
        <f>INDEX(msheas!$1:1797,MATCH(A810,msheas!D$1:D$999,0),9)</f>
        <v>18</v>
      </c>
      <c r="H810" s="5">
        <f>INDEX(msheas!$1:1797,MATCH(A810,msheas!D$1:D$999,0),10)</f>
        <v>0</v>
      </c>
    </row>
    <row r="811" spans="1:8" ht="14.25" customHeight="1">
      <c r="A811" s="2" t="str">
        <f>msheas!D682</f>
        <v>82303国网电力科学研究院</v>
      </c>
      <c r="B811" s="3" t="s">
        <v>1736</v>
      </c>
      <c r="C811" s="4">
        <f>INDEX(msheas!$1:1798,MATCH(A811,msheas!D$1:D$999,0),5)</f>
        <v>0</v>
      </c>
      <c r="D811" s="4">
        <f>INDEX(msheas!$1:1798,MATCH(A811,msheas!D$1:D$999,0),6)</f>
        <v>0</v>
      </c>
      <c r="E811" s="4">
        <f>INDEX(msheas!$1:1798,MATCH(A811,msheas!D$1:D$999,0),7)</f>
        <v>0</v>
      </c>
      <c r="F811" s="4">
        <f>INDEX(msheas!$1:1798,MATCH(A811,msheas!D$1:D$999,0),8)</f>
        <v>22</v>
      </c>
      <c r="G811" s="4">
        <f>INDEX(msheas!$1:1798,MATCH(A811,msheas!D$1:D$999,0),9)</f>
        <v>22</v>
      </c>
      <c r="H811" s="5">
        <f>INDEX(msheas!$1:1798,MATCH(A811,msheas!D$1:D$999,0),10)</f>
        <v>0</v>
      </c>
    </row>
    <row r="812" spans="2:8" ht="24.75" customHeight="1">
      <c r="B812" s="12" t="s">
        <v>1737</v>
      </c>
      <c r="C812" s="18">
        <f aca="true" t="shared" si="83" ref="C812:H812">SUM(C813:C822)</f>
        <v>8</v>
      </c>
      <c r="D812" s="18">
        <f t="shared" si="83"/>
        <v>8</v>
      </c>
      <c r="E812" s="18">
        <f t="shared" si="83"/>
        <v>0</v>
      </c>
      <c r="F812" s="18">
        <f t="shared" si="83"/>
        <v>186</v>
      </c>
      <c r="G812" s="18">
        <f t="shared" si="83"/>
        <v>186</v>
      </c>
      <c r="H812" s="19">
        <f t="shared" si="83"/>
        <v>0</v>
      </c>
    </row>
    <row r="813" spans="1:8" ht="14.25" customHeight="1">
      <c r="A813" s="2" t="str">
        <f>msheas!D601</f>
        <v>83002华北计算技术研究所</v>
      </c>
      <c r="B813" s="3" t="s">
        <v>1738</v>
      </c>
      <c r="C813" s="4">
        <f>INDEX(msheas!$1:1800,MATCH(A813,msheas!D$1:D$999,0),5)</f>
        <v>0</v>
      </c>
      <c r="D813" s="4">
        <f>INDEX(msheas!$1:1800,MATCH(A813,msheas!D$1:D$999,0),6)</f>
        <v>0</v>
      </c>
      <c r="E813" s="4">
        <f>INDEX(msheas!$1:1800,MATCH(A813,msheas!D$1:D$999,0),7)</f>
        <v>0</v>
      </c>
      <c r="F813" s="4">
        <f>INDEX(msheas!$1:1800,MATCH(A813,msheas!D$1:D$999,0),8)</f>
        <v>38</v>
      </c>
      <c r="G813" s="4">
        <f>INDEX(msheas!$1:1800,MATCH(A813,msheas!D$1:D$999,0),9)</f>
        <v>38</v>
      </c>
      <c r="H813" s="5">
        <f>INDEX(msheas!$1:1800,MATCH(A813,msheas!D$1:D$999,0),10)</f>
        <v>0</v>
      </c>
    </row>
    <row r="814" spans="1:8" ht="14.25" customHeight="1">
      <c r="A814" s="2" t="str">
        <f>msheas!D602</f>
        <v>83003北京真空电子技术研究所</v>
      </c>
      <c r="B814" s="3" t="s">
        <v>1739</v>
      </c>
      <c r="C814" s="4">
        <f>INDEX(msheas!$1:1801,MATCH(A814,msheas!D$1:D$999,0),5)</f>
        <v>8</v>
      </c>
      <c r="D814" s="4">
        <f>INDEX(msheas!$1:1801,MATCH(A814,msheas!D$1:D$999,0),6)</f>
        <v>8</v>
      </c>
      <c r="E814" s="4">
        <f>INDEX(msheas!$1:1801,MATCH(A814,msheas!D$1:D$999,0),7)</f>
        <v>0</v>
      </c>
      <c r="F814" s="4">
        <f>INDEX(msheas!$1:1801,MATCH(A814,msheas!D$1:D$999,0),8)</f>
        <v>7</v>
      </c>
      <c r="G814" s="4">
        <f>INDEX(msheas!$1:1801,MATCH(A814,msheas!D$1:D$999,0),9)</f>
        <v>7</v>
      </c>
      <c r="H814" s="5">
        <f>INDEX(msheas!$1:1801,MATCH(A814,msheas!D$1:D$999,0),10)</f>
        <v>0</v>
      </c>
    </row>
    <row r="815" spans="1:8" ht="14.25" customHeight="1">
      <c r="A815" s="2" t="str">
        <f>msheas!D653</f>
        <v>83004河北半导体研究所</v>
      </c>
      <c r="B815" s="3" t="s">
        <v>1740</v>
      </c>
      <c r="C815" s="4">
        <f>INDEX(msheas!$1:1802,MATCH(A815,msheas!D$1:D$999,0),5)</f>
        <v>0</v>
      </c>
      <c r="D815" s="4">
        <f>INDEX(msheas!$1:1802,MATCH(A815,msheas!D$1:D$999,0),6)</f>
        <v>0</v>
      </c>
      <c r="E815" s="4">
        <f>INDEX(msheas!$1:1802,MATCH(A815,msheas!D$1:D$999,0),7)</f>
        <v>0</v>
      </c>
      <c r="F815" s="4">
        <f>INDEX(msheas!$1:1802,MATCH(A815,msheas!D$1:D$999,0),8)</f>
        <v>15</v>
      </c>
      <c r="G815" s="4">
        <f>INDEX(msheas!$1:1802,MATCH(A815,msheas!D$1:D$999,0),9)</f>
        <v>15</v>
      </c>
      <c r="H815" s="5">
        <f>INDEX(msheas!$1:1802,MATCH(A815,msheas!D$1:D$999,0),10)</f>
        <v>0</v>
      </c>
    </row>
    <row r="816" spans="1:8" ht="14.25" customHeight="1">
      <c r="A816" s="2" t="str">
        <f>msheas!D684</f>
        <v>83005南京电子技术研究所</v>
      </c>
      <c r="B816" s="3" t="s">
        <v>1741</v>
      </c>
      <c r="C816" s="4">
        <f>INDEX(msheas!$1:1803,MATCH(A816,msheas!D$1:D$999,0),5)</f>
        <v>0</v>
      </c>
      <c r="D816" s="4">
        <f>INDEX(msheas!$1:1803,MATCH(A816,msheas!D$1:D$999,0),6)</f>
        <v>0</v>
      </c>
      <c r="E816" s="4">
        <f>INDEX(msheas!$1:1803,MATCH(A816,msheas!D$1:D$999,0),7)</f>
        <v>0</v>
      </c>
      <c r="F816" s="4">
        <f>INDEX(msheas!$1:1803,MATCH(A816,msheas!D$1:D$999,0),8)</f>
        <v>31</v>
      </c>
      <c r="G816" s="4">
        <f>INDEX(msheas!$1:1803,MATCH(A816,msheas!D$1:D$999,0),9)</f>
        <v>31</v>
      </c>
      <c r="H816" s="5">
        <f>INDEX(msheas!$1:1803,MATCH(A816,msheas!D$1:D$999,0),10)</f>
        <v>0</v>
      </c>
    </row>
    <row r="817" spans="1:8" ht="14.25" customHeight="1">
      <c r="A817" s="2" t="str">
        <f>msheas!D698</f>
        <v>83006中国电波传播研究所</v>
      </c>
      <c r="B817" s="3" t="s">
        <v>1742</v>
      </c>
      <c r="C817" s="4">
        <f>INDEX(msheas!$1:1804,MATCH(A817,msheas!D$1:D$999,0),5)</f>
        <v>0</v>
      </c>
      <c r="D817" s="4">
        <f>INDEX(msheas!$1:1804,MATCH(A817,msheas!D$1:D$999,0),6)</f>
        <v>0</v>
      </c>
      <c r="E817" s="4">
        <f>INDEX(msheas!$1:1804,MATCH(A817,msheas!D$1:D$999,0),7)</f>
        <v>0</v>
      </c>
      <c r="F817" s="4">
        <f>INDEX(msheas!$1:1804,MATCH(A817,msheas!D$1:D$999,0),8)</f>
        <v>10</v>
      </c>
      <c r="G817" s="4">
        <f>INDEX(msheas!$1:1804,MATCH(A817,msheas!D$1:D$999,0),9)</f>
        <v>10</v>
      </c>
      <c r="H817" s="5">
        <f>INDEX(msheas!$1:1804,MATCH(A817,msheas!D$1:D$999,0),10)</f>
        <v>0</v>
      </c>
    </row>
    <row r="818" spans="1:8" ht="14.25" customHeight="1">
      <c r="A818" s="2" t="str">
        <f>msheas!D754</f>
        <v>83007南京电子器件研究所</v>
      </c>
      <c r="B818" s="3" t="s">
        <v>1743</v>
      </c>
      <c r="C818" s="4">
        <f>INDEX(msheas!$1:1805,MATCH(A818,msheas!D$1:D$999,0),5)</f>
        <v>0</v>
      </c>
      <c r="D818" s="4">
        <f>INDEX(msheas!$1:1805,MATCH(A818,msheas!D$1:D$999,0),6)</f>
        <v>0</v>
      </c>
      <c r="E818" s="4">
        <f>INDEX(msheas!$1:1805,MATCH(A818,msheas!D$1:D$999,0),7)</f>
        <v>0</v>
      </c>
      <c r="F818" s="4">
        <f>INDEX(msheas!$1:1805,MATCH(A818,msheas!D$1:D$999,0),8)</f>
        <v>15</v>
      </c>
      <c r="G818" s="4">
        <f>INDEX(msheas!$1:1805,MATCH(A818,msheas!D$1:D$999,0),9)</f>
        <v>15</v>
      </c>
      <c r="H818" s="5">
        <f>INDEX(msheas!$1:1805,MATCH(A818,msheas!D$1:D$999,0),10)</f>
        <v>0</v>
      </c>
    </row>
    <row r="819" spans="1:8" ht="14.25" customHeight="1">
      <c r="A819" s="2" t="str">
        <f>msheas!D718</f>
        <v>83008西南通信研究所</v>
      </c>
      <c r="B819" s="3" t="s">
        <v>1744</v>
      </c>
      <c r="C819" s="4">
        <f>INDEX(msheas!$1:1806,MATCH(A819,msheas!D$1:D$999,0),5)</f>
        <v>0</v>
      </c>
      <c r="D819" s="4">
        <f>INDEX(msheas!$1:1806,MATCH(A819,msheas!D$1:D$999,0),6)</f>
        <v>0</v>
      </c>
      <c r="E819" s="4">
        <f>INDEX(msheas!$1:1806,MATCH(A819,msheas!D$1:D$999,0),7)</f>
        <v>0</v>
      </c>
      <c r="F819" s="4">
        <f>INDEX(msheas!$1:1806,MATCH(A819,msheas!D$1:D$999,0),8)</f>
        <v>8</v>
      </c>
      <c r="G819" s="4">
        <f>INDEX(msheas!$1:1806,MATCH(A819,msheas!D$1:D$999,0),9)</f>
        <v>8</v>
      </c>
      <c r="H819" s="5">
        <f>INDEX(msheas!$1:1806,MATCH(A819,msheas!D$1:D$999,0),10)</f>
        <v>0</v>
      </c>
    </row>
    <row r="820" spans="1:8" ht="14.25" customHeight="1">
      <c r="A820" s="2" t="str">
        <f>msheas!D670</f>
        <v>83009华东计算技术研究所</v>
      </c>
      <c r="B820" s="3" t="s">
        <v>1745</v>
      </c>
      <c r="C820" s="4">
        <f>INDEX(msheas!$1:1807,MATCH(A820,msheas!D$1:D$999,0),5)</f>
        <v>0</v>
      </c>
      <c r="D820" s="4">
        <f>INDEX(msheas!$1:1807,MATCH(A820,msheas!D$1:D$999,0),6)</f>
        <v>0</v>
      </c>
      <c r="E820" s="4">
        <f>INDEX(msheas!$1:1807,MATCH(A820,msheas!D$1:D$999,0),7)</f>
        <v>0</v>
      </c>
      <c r="F820" s="4">
        <f>INDEX(msheas!$1:1807,MATCH(A820,msheas!D$1:D$999,0),8)</f>
        <v>20</v>
      </c>
      <c r="G820" s="4">
        <f>INDEX(msheas!$1:1807,MATCH(A820,msheas!D$1:D$999,0),9)</f>
        <v>20</v>
      </c>
      <c r="H820" s="5">
        <f>INDEX(msheas!$1:1807,MATCH(A820,msheas!D$1:D$999,0),10)</f>
        <v>0</v>
      </c>
    </row>
    <row r="821" spans="1:8" ht="14.25" customHeight="1">
      <c r="A821" s="2" t="str">
        <f>msheas!D755</f>
        <v>83010石家庄通信测控技术研究所</v>
      </c>
      <c r="B821" s="3" t="s">
        <v>1746</v>
      </c>
      <c r="C821" s="4">
        <f>INDEX(msheas!$1:1808,MATCH(A821,msheas!D$1:D$999,0),5)</f>
        <v>0</v>
      </c>
      <c r="D821" s="4">
        <f>INDEX(msheas!$1:1808,MATCH(A821,msheas!D$1:D$999,0),6)</f>
        <v>0</v>
      </c>
      <c r="E821" s="4">
        <f>INDEX(msheas!$1:1808,MATCH(A821,msheas!D$1:D$999,0),7)</f>
        <v>0</v>
      </c>
      <c r="F821" s="4">
        <f>INDEX(msheas!$1:1808,MATCH(A821,msheas!D$1:D$999,0),8)</f>
        <v>25</v>
      </c>
      <c r="G821" s="4">
        <f>INDEX(msheas!$1:1808,MATCH(A821,msheas!D$1:D$999,0),9)</f>
        <v>25</v>
      </c>
      <c r="H821" s="5">
        <f>INDEX(msheas!$1:1808,MATCH(A821,msheas!D$1:D$999,0),10)</f>
        <v>0</v>
      </c>
    </row>
    <row r="822" spans="1:8" ht="14.25" customHeight="1">
      <c r="A822" s="2" t="str">
        <f>msheas!D756</f>
        <v>83011华北光电技术研究所</v>
      </c>
      <c r="B822" s="3" t="s">
        <v>1747</v>
      </c>
      <c r="C822" s="4">
        <f>INDEX(msheas!$1:1809,MATCH(A822,msheas!D$1:D$999,0),5)</f>
        <v>0</v>
      </c>
      <c r="D822" s="4">
        <f>INDEX(msheas!$1:1809,MATCH(A822,msheas!D$1:D$999,0),6)</f>
        <v>0</v>
      </c>
      <c r="E822" s="4">
        <f>INDEX(msheas!$1:1809,MATCH(A822,msheas!D$1:D$999,0),7)</f>
        <v>0</v>
      </c>
      <c r="F822" s="4">
        <f>INDEX(msheas!$1:1809,MATCH(A822,msheas!D$1:D$999,0),8)</f>
        <v>17</v>
      </c>
      <c r="G822" s="4">
        <f>INDEX(msheas!$1:1809,MATCH(A822,msheas!D$1:D$999,0),9)</f>
        <v>17</v>
      </c>
      <c r="H822" s="5">
        <f>INDEX(msheas!$1:1809,MATCH(A822,msheas!D$1:D$999,0),10)</f>
        <v>0</v>
      </c>
    </row>
    <row r="823" spans="2:8" ht="24.75" customHeight="1">
      <c r="B823" s="12" t="s">
        <v>1748</v>
      </c>
      <c r="C823" s="18">
        <f aca="true" t="shared" si="84" ref="C823:H823">SUM(C824:C828)</f>
        <v>4</v>
      </c>
      <c r="D823" s="18">
        <f t="shared" si="84"/>
        <v>4</v>
      </c>
      <c r="E823" s="18">
        <f t="shared" si="84"/>
        <v>0</v>
      </c>
      <c r="F823" s="18">
        <f t="shared" si="84"/>
        <v>47</v>
      </c>
      <c r="G823" s="18">
        <f t="shared" si="84"/>
        <v>47</v>
      </c>
      <c r="H823" s="19">
        <f t="shared" si="84"/>
        <v>0</v>
      </c>
    </row>
    <row r="824" spans="1:8" ht="14.25" customHeight="1">
      <c r="A824" s="2" t="str">
        <f>msheas!D618</f>
        <v>84504北京生物制品研究所</v>
      </c>
      <c r="B824" s="3" t="s">
        <v>1749</v>
      </c>
      <c r="C824" s="4">
        <f>INDEX(msheas!$1:1811,MATCH(A824,msheas!D$1:D$999,0),5)</f>
        <v>0</v>
      </c>
      <c r="D824" s="4">
        <f>INDEX(msheas!$1:1811,MATCH(A824,msheas!D$1:D$999,0),6)</f>
        <v>0</v>
      </c>
      <c r="E824" s="4">
        <f>INDEX(msheas!$1:1811,MATCH(A824,msheas!D$1:D$999,0),7)</f>
        <v>0</v>
      </c>
      <c r="F824" s="4">
        <f>INDEX(msheas!$1:1811,MATCH(A824,msheas!D$1:D$999,0),8)</f>
        <v>9</v>
      </c>
      <c r="G824" s="4">
        <f>INDEX(msheas!$1:1811,MATCH(A824,msheas!D$1:D$999,0),9)</f>
        <v>9</v>
      </c>
      <c r="H824" s="5">
        <f>INDEX(msheas!$1:1811,MATCH(A824,msheas!D$1:D$999,0),10)</f>
        <v>0</v>
      </c>
    </row>
    <row r="825" spans="1:8" ht="14.25" customHeight="1">
      <c r="A825" s="2" t="str">
        <f>msheas!D675</f>
        <v>84505上海生物制品研究所</v>
      </c>
      <c r="B825" s="3" t="s">
        <v>1750</v>
      </c>
      <c r="C825" s="4">
        <f>INDEX(msheas!$1:1812,MATCH(A825,msheas!D$1:D$999,0),5)</f>
        <v>0</v>
      </c>
      <c r="D825" s="4">
        <f>INDEX(msheas!$1:1812,MATCH(A825,msheas!D$1:D$999,0),6)</f>
        <v>0</v>
      </c>
      <c r="E825" s="4">
        <f>INDEX(msheas!$1:1812,MATCH(A825,msheas!D$1:D$999,0),7)</f>
        <v>0</v>
      </c>
      <c r="F825" s="4">
        <f>INDEX(msheas!$1:1812,MATCH(A825,msheas!D$1:D$999,0),8)</f>
        <v>10</v>
      </c>
      <c r="G825" s="4">
        <f>INDEX(msheas!$1:1812,MATCH(A825,msheas!D$1:D$999,0),9)</f>
        <v>10</v>
      </c>
      <c r="H825" s="5">
        <f>INDEX(msheas!$1:1812,MATCH(A825,msheas!D$1:D$999,0),10)</f>
        <v>0</v>
      </c>
    </row>
    <row r="826" spans="1:8" ht="14.25" customHeight="1">
      <c r="A826" s="2" t="str">
        <f>msheas!D703</f>
        <v>84506武汉生物制品研究所</v>
      </c>
      <c r="B826" s="3" t="s">
        <v>1751</v>
      </c>
      <c r="C826" s="4">
        <f>INDEX(msheas!$1:1813,MATCH(A826,msheas!D$1:D$999,0),5)</f>
        <v>4</v>
      </c>
      <c r="D826" s="4">
        <f>INDEX(msheas!$1:1813,MATCH(A826,msheas!D$1:D$999,0),6)</f>
        <v>4</v>
      </c>
      <c r="E826" s="4">
        <f>INDEX(msheas!$1:1813,MATCH(A826,msheas!D$1:D$999,0),7)</f>
        <v>0</v>
      </c>
      <c r="F826" s="4">
        <f>INDEX(msheas!$1:1813,MATCH(A826,msheas!D$1:D$999,0),8)</f>
        <v>10</v>
      </c>
      <c r="G826" s="4">
        <f>INDEX(msheas!$1:1813,MATCH(A826,msheas!D$1:D$999,0),9)</f>
        <v>10</v>
      </c>
      <c r="H826" s="5">
        <f>INDEX(msheas!$1:1813,MATCH(A826,msheas!D$1:D$999,0),10)</f>
        <v>0</v>
      </c>
    </row>
    <row r="827" spans="1:8" ht="14.25" customHeight="1">
      <c r="A827" s="2" t="str">
        <f>msheas!D734</f>
        <v>84507兰州生物制品研究所</v>
      </c>
      <c r="B827" s="3" t="s">
        <v>1752</v>
      </c>
      <c r="C827" s="4">
        <f>INDEX(msheas!$1:1814,MATCH(A827,msheas!D$1:D$999,0),5)</f>
        <v>0</v>
      </c>
      <c r="D827" s="4">
        <f>INDEX(msheas!$1:1814,MATCH(A827,msheas!D$1:D$999,0),6)</f>
        <v>0</v>
      </c>
      <c r="E827" s="4">
        <f>INDEX(msheas!$1:1814,MATCH(A827,msheas!D$1:D$999,0),7)</f>
        <v>0</v>
      </c>
      <c r="F827" s="4">
        <f>INDEX(msheas!$1:1814,MATCH(A827,msheas!D$1:D$999,0),8)</f>
        <v>8</v>
      </c>
      <c r="G827" s="4">
        <f>INDEX(msheas!$1:1814,MATCH(A827,msheas!D$1:D$999,0),9)</f>
        <v>8</v>
      </c>
      <c r="H827" s="5">
        <f>INDEX(msheas!$1:1814,MATCH(A827,msheas!D$1:D$999,0),10)</f>
        <v>0</v>
      </c>
    </row>
    <row r="828" spans="1:8" ht="14.25" customHeight="1">
      <c r="A828" s="2" t="str">
        <f>msheas!D661</f>
        <v>84509长春生物制品研究所</v>
      </c>
      <c r="B828" s="3" t="s">
        <v>1753</v>
      </c>
      <c r="C828" s="4">
        <f>INDEX(msheas!$1:1815,MATCH(A828,msheas!D$1:D$999,0),5)</f>
        <v>0</v>
      </c>
      <c r="D828" s="4">
        <f>INDEX(msheas!$1:1815,MATCH(A828,msheas!D$1:D$999,0),6)</f>
        <v>0</v>
      </c>
      <c r="E828" s="4">
        <f>INDEX(msheas!$1:1815,MATCH(A828,msheas!D$1:D$999,0),7)</f>
        <v>0</v>
      </c>
      <c r="F828" s="4">
        <f>INDEX(msheas!$1:1815,MATCH(A828,msheas!D$1:D$999,0),8)</f>
        <v>10</v>
      </c>
      <c r="G828" s="4">
        <f>INDEX(msheas!$1:1815,MATCH(A828,msheas!D$1:D$999,0),9)</f>
        <v>10</v>
      </c>
      <c r="H828" s="5">
        <f>INDEX(msheas!$1:1815,MATCH(A828,msheas!D$1:D$999,0),10)</f>
        <v>0</v>
      </c>
    </row>
    <row r="829" spans="2:8" ht="24.75" customHeight="1">
      <c r="B829" s="12" t="s">
        <v>1754</v>
      </c>
      <c r="C829" s="18">
        <f aca="true" t="shared" si="85" ref="C829:H829">SUM(C830:C833)</f>
        <v>0</v>
      </c>
      <c r="D829" s="18">
        <f t="shared" si="85"/>
        <v>0</v>
      </c>
      <c r="E829" s="18">
        <f t="shared" si="85"/>
        <v>0</v>
      </c>
      <c r="F829" s="18">
        <f t="shared" si="85"/>
        <v>26</v>
      </c>
      <c r="G829" s="18">
        <f t="shared" si="85"/>
        <v>26</v>
      </c>
      <c r="H829" s="19">
        <f t="shared" si="85"/>
        <v>0</v>
      </c>
    </row>
    <row r="830" spans="1:8" ht="14.25" customHeight="1">
      <c r="A830" s="2" t="str">
        <f>msheas!D691</f>
        <v>82604中钢集团马鞍山矿山研究院</v>
      </c>
      <c r="B830" s="3" t="s">
        <v>1755</v>
      </c>
      <c r="C830" s="4">
        <f>INDEX(msheas!$1:1817,MATCH(A830,msheas!D$1:D$999,0),5)</f>
        <v>0</v>
      </c>
      <c r="D830" s="4">
        <f>INDEX(msheas!$1:1817,MATCH(A830,msheas!D$1:D$999,0),6)</f>
        <v>0</v>
      </c>
      <c r="E830" s="4">
        <f>INDEX(msheas!$1:1817,MATCH(A830,msheas!D$1:D$999,0),7)</f>
        <v>0</v>
      </c>
      <c r="F830" s="4">
        <f>INDEX(msheas!$1:1817,MATCH(A830,msheas!D$1:D$999,0),8)</f>
        <v>8</v>
      </c>
      <c r="G830" s="4">
        <f>INDEX(msheas!$1:1817,MATCH(A830,msheas!D$1:D$999,0),9)</f>
        <v>8</v>
      </c>
      <c r="H830" s="5">
        <f>INDEX(msheas!$1:1817,MATCH(A830,msheas!D$1:D$999,0),10)</f>
        <v>0</v>
      </c>
    </row>
    <row r="831" spans="1:8" ht="14.25" customHeight="1">
      <c r="A831" s="2" t="str">
        <f>msheas!D741</f>
        <v>82606中钢集团洛阳耐火材料研究院</v>
      </c>
      <c r="B831" s="3" t="s">
        <v>1756</v>
      </c>
      <c r="C831" s="4">
        <f>INDEX(msheas!$1:1818,MATCH(A831,msheas!D$1:D$999,0),5)</f>
        <v>0</v>
      </c>
      <c r="D831" s="4">
        <f>INDEX(msheas!$1:1818,MATCH(A831,msheas!D$1:D$999,0),6)</f>
        <v>0</v>
      </c>
      <c r="E831" s="4">
        <f>INDEX(msheas!$1:1818,MATCH(A831,msheas!D$1:D$999,0),7)</f>
        <v>0</v>
      </c>
      <c r="F831" s="4">
        <f>INDEX(msheas!$1:1818,MATCH(A831,msheas!D$1:D$999,0),8)</f>
        <v>8</v>
      </c>
      <c r="G831" s="4">
        <f>INDEX(msheas!$1:1818,MATCH(A831,msheas!D$1:D$999,0),9)</f>
        <v>8</v>
      </c>
      <c r="H831" s="5">
        <f>INDEX(msheas!$1:1818,MATCH(A831,msheas!D$1:D$999,0),10)</f>
        <v>0</v>
      </c>
    </row>
    <row r="832" spans="1:8" ht="14.25" customHeight="1">
      <c r="A832" s="2" t="str">
        <f>msheas!D736</f>
        <v>82608中钢集团天津地质研究院</v>
      </c>
      <c r="B832" s="3" t="s">
        <v>1757</v>
      </c>
      <c r="C832" s="4">
        <f>INDEX(msheas!$1:1819,MATCH(A832,msheas!D$1:D$999,0),5)</f>
        <v>0</v>
      </c>
      <c r="D832" s="4">
        <f>INDEX(msheas!$1:1819,MATCH(A832,msheas!D$1:D$999,0),6)</f>
        <v>0</v>
      </c>
      <c r="E832" s="4">
        <f>INDEX(msheas!$1:1819,MATCH(A832,msheas!D$1:D$999,0),7)</f>
        <v>0</v>
      </c>
      <c r="F832" s="4">
        <f>INDEX(msheas!$1:1819,MATCH(A832,msheas!D$1:D$999,0),8)</f>
        <v>2</v>
      </c>
      <c r="G832" s="4">
        <f>INDEX(msheas!$1:1819,MATCH(A832,msheas!D$1:D$999,0),9)</f>
        <v>2</v>
      </c>
      <c r="H832" s="5">
        <f>INDEX(msheas!$1:1819,MATCH(A832,msheas!D$1:D$999,0),10)</f>
        <v>0</v>
      </c>
    </row>
    <row r="833" spans="1:8" ht="14.25" customHeight="1">
      <c r="A833" s="2" t="str">
        <f>msheas!D700</f>
        <v>82609中钢集团武汉安全环保研究院</v>
      </c>
      <c r="B833" s="3" t="s">
        <v>1758</v>
      </c>
      <c r="C833" s="4">
        <f>INDEX(msheas!$1:1820,MATCH(A833,msheas!D$1:D$999,0),5)</f>
        <v>0</v>
      </c>
      <c r="D833" s="4">
        <f>INDEX(msheas!$1:1820,MATCH(A833,msheas!D$1:D$999,0),6)</f>
        <v>0</v>
      </c>
      <c r="E833" s="4">
        <f>INDEX(msheas!$1:1820,MATCH(A833,msheas!D$1:D$999,0),7)</f>
        <v>0</v>
      </c>
      <c r="F833" s="4">
        <f>INDEX(msheas!$1:1820,MATCH(A833,msheas!D$1:D$999,0),8)</f>
        <v>8</v>
      </c>
      <c r="G833" s="4">
        <f>INDEX(msheas!$1:1820,MATCH(A833,msheas!D$1:D$999,0),9)</f>
        <v>8</v>
      </c>
      <c r="H833" s="5">
        <f>INDEX(msheas!$1:1820,MATCH(A833,msheas!D$1:D$999,0),10)</f>
        <v>0</v>
      </c>
    </row>
    <row r="834" spans="2:8" ht="24.75" customHeight="1">
      <c r="B834" s="12" t="s">
        <v>1759</v>
      </c>
      <c r="C834" s="18">
        <f aca="true" t="shared" si="86" ref="C834:H834">SUM(C835)</f>
        <v>14</v>
      </c>
      <c r="D834" s="18">
        <f t="shared" si="86"/>
        <v>14</v>
      </c>
      <c r="E834" s="18">
        <f t="shared" si="86"/>
        <v>0</v>
      </c>
      <c r="F834" s="18">
        <f t="shared" si="86"/>
        <v>46</v>
      </c>
      <c r="G834" s="18">
        <f t="shared" si="86"/>
        <v>46</v>
      </c>
      <c r="H834" s="19">
        <f t="shared" si="86"/>
        <v>0</v>
      </c>
    </row>
    <row r="835" spans="1:8" ht="14.25" customHeight="1">
      <c r="A835" s="2" t="str">
        <f>msheas!D802</f>
        <v>83301煤炭科学研究总院</v>
      </c>
      <c r="B835" s="3" t="s">
        <v>1759</v>
      </c>
      <c r="C835" s="4">
        <f>INDEX(msheas!$1:1822,MATCH(A835,msheas!D$1:D$999,0),5)</f>
        <v>14</v>
      </c>
      <c r="D835" s="4">
        <f>INDEX(msheas!$1:1822,MATCH(A835,msheas!D$1:D$999,0),6)</f>
        <v>14</v>
      </c>
      <c r="E835" s="4">
        <f>INDEX(msheas!$1:1822,MATCH(A835,msheas!D$1:D$999,0),7)</f>
        <v>0</v>
      </c>
      <c r="F835" s="4">
        <f>INDEX(msheas!$1:1822,MATCH(A835,msheas!D$1:D$999,0),8)</f>
        <v>46</v>
      </c>
      <c r="G835" s="4">
        <f>INDEX(msheas!$1:1822,MATCH(A835,msheas!D$1:D$999,0),9)</f>
        <v>46</v>
      </c>
      <c r="H835" s="5">
        <f>INDEX(msheas!$1:1822,MATCH(A835,msheas!D$1:D$999,0),10)</f>
        <v>0</v>
      </c>
    </row>
    <row r="836" spans="2:8" ht="24.75" customHeight="1">
      <c r="B836" s="12" t="s">
        <v>1760</v>
      </c>
      <c r="C836" s="18">
        <f aca="true" t="shared" si="87" ref="C836:H836">SUM(C837:C843)</f>
        <v>16</v>
      </c>
      <c r="D836" s="18">
        <f t="shared" si="87"/>
        <v>16</v>
      </c>
      <c r="E836" s="18">
        <f t="shared" si="87"/>
        <v>0</v>
      </c>
      <c r="F836" s="18">
        <f t="shared" si="87"/>
        <v>57</v>
      </c>
      <c r="G836" s="18">
        <f t="shared" si="87"/>
        <v>57</v>
      </c>
      <c r="H836" s="19">
        <f t="shared" si="87"/>
        <v>0</v>
      </c>
    </row>
    <row r="837" spans="1:8" ht="14.25" customHeight="1">
      <c r="A837" s="2" t="str">
        <f>msheas!D593</f>
        <v>82701机械科学研究总院</v>
      </c>
      <c r="B837" s="3" t="s">
        <v>1761</v>
      </c>
      <c r="C837" s="4">
        <f>INDEX(msheas!$1:1824,MATCH(A837,msheas!D$1:D$999,0),5)</f>
        <v>16</v>
      </c>
      <c r="D837" s="4">
        <f>INDEX(msheas!$1:1824,MATCH(A837,msheas!D$1:D$999,0),6)</f>
        <v>16</v>
      </c>
      <c r="E837" s="4">
        <f>INDEX(msheas!$1:1824,MATCH(A837,msheas!D$1:D$999,0),7)</f>
        <v>0</v>
      </c>
      <c r="F837" s="4">
        <f>INDEX(msheas!$1:1824,MATCH(A837,msheas!D$1:D$999,0),8)</f>
        <v>12</v>
      </c>
      <c r="G837" s="4">
        <f>INDEX(msheas!$1:1824,MATCH(A837,msheas!D$1:D$999,0),9)</f>
        <v>12</v>
      </c>
      <c r="H837" s="5">
        <f>INDEX(msheas!$1:1824,MATCH(A837,msheas!D$1:D$999,0),10)</f>
        <v>0</v>
      </c>
    </row>
    <row r="838" spans="1:8" ht="14.25" customHeight="1">
      <c r="A838" s="2" t="str">
        <f>msheas!D594</f>
        <v>82702北京机械工业自动化研究所</v>
      </c>
      <c r="B838" s="3" t="s">
        <v>1762</v>
      </c>
      <c r="C838" s="4">
        <f>INDEX(msheas!$1:1825,MATCH(A838,msheas!D$1:D$999,0),5)</f>
        <v>0</v>
      </c>
      <c r="D838" s="4">
        <f>INDEX(msheas!$1:1825,MATCH(A838,msheas!D$1:D$999,0),6)</f>
        <v>0</v>
      </c>
      <c r="E838" s="4">
        <f>INDEX(msheas!$1:1825,MATCH(A838,msheas!D$1:D$999,0),7)</f>
        <v>0</v>
      </c>
      <c r="F838" s="4">
        <f>INDEX(msheas!$1:1825,MATCH(A838,msheas!D$1:D$999,0),8)</f>
        <v>10</v>
      </c>
      <c r="G838" s="4">
        <f>INDEX(msheas!$1:1825,MATCH(A838,msheas!D$1:D$999,0),9)</f>
        <v>10</v>
      </c>
      <c r="H838" s="5">
        <f>INDEX(msheas!$1:1825,MATCH(A838,msheas!D$1:D$999,0),10)</f>
        <v>0</v>
      </c>
    </row>
    <row r="839" spans="1:8" ht="14.25" customHeight="1">
      <c r="A839" s="2" t="str">
        <f>msheas!D595</f>
        <v>82703北京机电研究所</v>
      </c>
      <c r="B839" s="3" t="s">
        <v>1763</v>
      </c>
      <c r="C839" s="4">
        <f>INDEX(msheas!$1:1826,MATCH(A839,msheas!D$1:D$999,0),5)</f>
        <v>0</v>
      </c>
      <c r="D839" s="4">
        <f>INDEX(msheas!$1:1826,MATCH(A839,msheas!D$1:D$999,0),6)</f>
        <v>0</v>
      </c>
      <c r="E839" s="4">
        <f>INDEX(msheas!$1:1826,MATCH(A839,msheas!D$1:D$999,0),7)</f>
        <v>0</v>
      </c>
      <c r="F839" s="4">
        <f>INDEX(msheas!$1:1826,MATCH(A839,msheas!D$1:D$999,0),8)</f>
        <v>8</v>
      </c>
      <c r="G839" s="4">
        <f>INDEX(msheas!$1:1826,MATCH(A839,msheas!D$1:D$999,0),9)</f>
        <v>8</v>
      </c>
      <c r="H839" s="5">
        <f>INDEX(msheas!$1:1826,MATCH(A839,msheas!D$1:D$999,0),10)</f>
        <v>0</v>
      </c>
    </row>
    <row r="840" spans="1:8" ht="14.25" customHeight="1">
      <c r="A840" s="2" t="str">
        <f>msheas!D657</f>
        <v>82705沈阳铸造研究所</v>
      </c>
      <c r="B840" s="3" t="s">
        <v>1764</v>
      </c>
      <c r="C840" s="4">
        <f>INDEX(msheas!$1:1827,MATCH(A840,msheas!D$1:D$999,0),5)</f>
        <v>0</v>
      </c>
      <c r="D840" s="4">
        <f>INDEX(msheas!$1:1827,MATCH(A840,msheas!D$1:D$999,0),6)</f>
        <v>0</v>
      </c>
      <c r="E840" s="4">
        <f>INDEX(msheas!$1:1827,MATCH(A840,msheas!D$1:D$999,0),7)</f>
        <v>0</v>
      </c>
      <c r="F840" s="4">
        <f>INDEX(msheas!$1:1827,MATCH(A840,msheas!D$1:D$999,0),8)</f>
        <v>6</v>
      </c>
      <c r="G840" s="4">
        <f>INDEX(msheas!$1:1827,MATCH(A840,msheas!D$1:D$999,0),9)</f>
        <v>6</v>
      </c>
      <c r="H840" s="5">
        <f>INDEX(msheas!$1:1827,MATCH(A840,msheas!D$1:D$999,0),10)</f>
        <v>0</v>
      </c>
    </row>
    <row r="841" spans="1:8" ht="14.25" customHeight="1">
      <c r="A841" s="2" t="str">
        <f>msheas!D742</f>
        <v>82706哈尔滨焊接研究所</v>
      </c>
      <c r="B841" s="3" t="s">
        <v>1765</v>
      </c>
      <c r="C841" s="4">
        <f>INDEX(msheas!$1:1828,MATCH(A841,msheas!D$1:D$999,0),5)</f>
        <v>0</v>
      </c>
      <c r="D841" s="4">
        <f>INDEX(msheas!$1:1828,MATCH(A841,msheas!D$1:D$999,0),6)</f>
        <v>0</v>
      </c>
      <c r="E841" s="4">
        <f>INDEX(msheas!$1:1828,MATCH(A841,msheas!D$1:D$999,0),7)</f>
        <v>0</v>
      </c>
      <c r="F841" s="4">
        <f>INDEX(msheas!$1:1828,MATCH(A841,msheas!D$1:D$999,0),8)</f>
        <v>6</v>
      </c>
      <c r="G841" s="4">
        <f>INDEX(msheas!$1:1828,MATCH(A841,msheas!D$1:D$999,0),9)</f>
        <v>6</v>
      </c>
      <c r="H841" s="5">
        <f>INDEX(msheas!$1:1828,MATCH(A841,msheas!D$1:D$999,0),10)</f>
        <v>0</v>
      </c>
    </row>
    <row r="842" spans="1:8" ht="14.25" customHeight="1">
      <c r="A842" s="2" t="str">
        <f>msheas!D694</f>
        <v>82708郑州机械研究所</v>
      </c>
      <c r="B842" s="3" t="s">
        <v>1766</v>
      </c>
      <c r="C842" s="4">
        <f>INDEX(msheas!$1:1829,MATCH(A842,msheas!D$1:D$999,0),5)</f>
        <v>0</v>
      </c>
      <c r="D842" s="4">
        <f>INDEX(msheas!$1:1829,MATCH(A842,msheas!D$1:D$999,0),6)</f>
        <v>0</v>
      </c>
      <c r="E842" s="4">
        <f>INDEX(msheas!$1:1829,MATCH(A842,msheas!D$1:D$999,0),7)</f>
        <v>0</v>
      </c>
      <c r="F842" s="4">
        <f>INDEX(msheas!$1:1829,MATCH(A842,msheas!D$1:D$999,0),8)</f>
        <v>6</v>
      </c>
      <c r="G842" s="4">
        <f>INDEX(msheas!$1:1829,MATCH(A842,msheas!D$1:D$999,0),9)</f>
        <v>6</v>
      </c>
      <c r="H842" s="5">
        <f>INDEX(msheas!$1:1829,MATCH(A842,msheas!D$1:D$999,0),10)</f>
        <v>0</v>
      </c>
    </row>
    <row r="843" spans="1:8" ht="14.25" customHeight="1">
      <c r="A843" s="2" t="str">
        <f>msheas!D701</f>
        <v>82709武汉材料保护研究所</v>
      </c>
      <c r="B843" s="3" t="s">
        <v>1767</v>
      </c>
      <c r="C843" s="4">
        <f>INDEX(msheas!$1:1830,MATCH(A843,msheas!D$1:D$999,0),5)</f>
        <v>0</v>
      </c>
      <c r="D843" s="4">
        <f>INDEX(msheas!$1:1830,MATCH(A843,msheas!D$1:D$999,0),6)</f>
        <v>0</v>
      </c>
      <c r="E843" s="4">
        <f>INDEX(msheas!$1:1830,MATCH(A843,msheas!D$1:D$999,0),7)</f>
        <v>0</v>
      </c>
      <c r="F843" s="4">
        <f>INDEX(msheas!$1:1830,MATCH(A843,msheas!D$1:D$999,0),8)</f>
        <v>9</v>
      </c>
      <c r="G843" s="4">
        <f>INDEX(msheas!$1:1830,MATCH(A843,msheas!D$1:D$999,0),9)</f>
        <v>9</v>
      </c>
      <c r="H843" s="5">
        <f>INDEX(msheas!$1:1830,MATCH(A843,msheas!D$1:D$999,0),10)</f>
        <v>0</v>
      </c>
    </row>
    <row r="844" spans="2:8" ht="24.75" customHeight="1">
      <c r="B844" s="12" t="s">
        <v>1076</v>
      </c>
      <c r="C844" s="18">
        <f aca="true" t="shared" si="88" ref="C844:H844">SUM(C845:C864)</f>
        <v>77</v>
      </c>
      <c r="D844" s="18">
        <f t="shared" si="88"/>
        <v>77</v>
      </c>
      <c r="E844" s="18">
        <f t="shared" si="88"/>
        <v>0</v>
      </c>
      <c r="F844" s="18">
        <f t="shared" si="88"/>
        <v>256</v>
      </c>
      <c r="G844" s="18">
        <f t="shared" si="88"/>
        <v>256</v>
      </c>
      <c r="H844" s="19">
        <f t="shared" si="88"/>
        <v>0</v>
      </c>
    </row>
    <row r="845" spans="1:8" ht="14.25" customHeight="1">
      <c r="A845" s="2" t="str">
        <f>msheas!D586</f>
        <v>82401中国建筑科学研究院</v>
      </c>
      <c r="B845" s="3" t="s">
        <v>1768</v>
      </c>
      <c r="C845" s="4">
        <f>INDEX(msheas!$1:1832,MATCH(A845,msheas!D$1:D$999,0),5)</f>
        <v>5</v>
      </c>
      <c r="D845" s="4">
        <f>INDEX(msheas!$1:1832,MATCH(A845,msheas!D$1:D$999,0),6)</f>
        <v>5</v>
      </c>
      <c r="E845" s="4">
        <f>INDEX(msheas!$1:1832,MATCH(A845,msheas!D$1:D$999,0),7)</f>
        <v>0</v>
      </c>
      <c r="F845" s="4">
        <f>INDEX(msheas!$1:1832,MATCH(A845,msheas!D$1:D$999,0),8)</f>
        <v>10</v>
      </c>
      <c r="G845" s="4">
        <f>INDEX(msheas!$1:1832,MATCH(A845,msheas!D$1:D$999,0),9)</f>
        <v>10</v>
      </c>
      <c r="H845" s="5">
        <f>INDEX(msheas!$1:1832,MATCH(A845,msheas!D$1:D$999,0),10)</f>
        <v>0</v>
      </c>
    </row>
    <row r="846" spans="1:8" ht="14.25" customHeight="1">
      <c r="A846" s="2" t="str">
        <f>msheas!D588</f>
        <v>82403中国建筑设计研究院</v>
      </c>
      <c r="B846" s="3" t="s">
        <v>1769</v>
      </c>
      <c r="C846" s="4">
        <f>INDEX(msheas!$1:1833,MATCH(A846,msheas!D$1:D$999,0),5)</f>
        <v>0</v>
      </c>
      <c r="D846" s="4">
        <f>INDEX(msheas!$1:1833,MATCH(A846,msheas!D$1:D$999,0),6)</f>
        <v>0</v>
      </c>
      <c r="E846" s="4">
        <f>INDEX(msheas!$1:1833,MATCH(A846,msheas!D$1:D$999,0),7)</f>
        <v>0</v>
      </c>
      <c r="F846" s="4">
        <f>INDEX(msheas!$1:1833,MATCH(A846,msheas!D$1:D$999,0),8)</f>
        <v>6</v>
      </c>
      <c r="G846" s="4">
        <f>INDEX(msheas!$1:1833,MATCH(A846,msheas!D$1:D$999,0),9)</f>
        <v>6</v>
      </c>
      <c r="H846" s="5">
        <f>INDEX(msheas!$1:1833,MATCH(A846,msheas!D$1:D$999,0),10)</f>
        <v>0</v>
      </c>
    </row>
    <row r="847" spans="1:8" ht="14.25" customHeight="1">
      <c r="A847" s="2" t="str">
        <f>msheas!D590</f>
        <v>82601钢铁研究总院</v>
      </c>
      <c r="B847" s="3" t="s">
        <v>1770</v>
      </c>
      <c r="C847" s="4">
        <f>INDEX(msheas!$1:1834,MATCH(A847,msheas!D$1:D$999,0),5)</f>
        <v>35</v>
      </c>
      <c r="D847" s="4">
        <f>INDEX(msheas!$1:1834,MATCH(A847,msheas!D$1:D$999,0),6)</f>
        <v>35</v>
      </c>
      <c r="E847" s="4">
        <f>INDEX(msheas!$1:1834,MATCH(A847,msheas!D$1:D$999,0),7)</f>
        <v>0</v>
      </c>
      <c r="F847" s="4">
        <f>INDEX(msheas!$1:1834,MATCH(A847,msheas!D$1:D$999,0),8)</f>
        <v>30</v>
      </c>
      <c r="G847" s="4">
        <f>INDEX(msheas!$1:1834,MATCH(A847,msheas!D$1:D$999,0),9)</f>
        <v>30</v>
      </c>
      <c r="H847" s="5">
        <f>INDEX(msheas!$1:1834,MATCH(A847,msheas!D$1:D$999,0),10)</f>
        <v>0</v>
      </c>
    </row>
    <row r="848" spans="1:8" ht="14.25" customHeight="1">
      <c r="A848" s="2" t="str">
        <f>msheas!D591</f>
        <v>82602中冶建筑研究总院有限公司</v>
      </c>
      <c r="B848" s="3" t="s">
        <v>1771</v>
      </c>
      <c r="C848" s="4">
        <f>INDEX(msheas!$1:1835,MATCH(A848,msheas!D$1:D$999,0),5)</f>
        <v>0</v>
      </c>
      <c r="D848" s="4">
        <f>INDEX(msheas!$1:1835,MATCH(A848,msheas!D$1:D$999,0),6)</f>
        <v>0</v>
      </c>
      <c r="E848" s="4">
        <f>INDEX(msheas!$1:1835,MATCH(A848,msheas!D$1:D$999,0),7)</f>
        <v>0</v>
      </c>
      <c r="F848" s="4">
        <f>INDEX(msheas!$1:1835,MATCH(A848,msheas!D$1:D$999,0),8)</f>
        <v>10</v>
      </c>
      <c r="G848" s="4">
        <f>INDEX(msheas!$1:1835,MATCH(A848,msheas!D$1:D$999,0),9)</f>
        <v>10</v>
      </c>
      <c r="H848" s="5">
        <f>INDEX(msheas!$1:1835,MATCH(A848,msheas!D$1:D$999,0),10)</f>
        <v>0</v>
      </c>
    </row>
    <row r="849" spans="1:8" ht="14.25" customHeight="1">
      <c r="A849" s="2" t="str">
        <f>msheas!D592</f>
        <v>82605冶金自动化研究设计院</v>
      </c>
      <c r="B849" s="15" t="s">
        <v>1772</v>
      </c>
      <c r="C849" s="16">
        <f>INDEX(msheas!$1:1836,MATCH(A849,msheas!D$1:D$999,0),5)</f>
        <v>0</v>
      </c>
      <c r="D849" s="16">
        <f>INDEX(msheas!$1:1836,MATCH(A849,msheas!D$1:D$999,0),6)</f>
        <v>0</v>
      </c>
      <c r="E849" s="16">
        <f>INDEX(msheas!$1:1836,MATCH(A849,msheas!D$1:D$999,0),7)</f>
        <v>0</v>
      </c>
      <c r="F849" s="16">
        <f>INDEX(msheas!$1:1836,MATCH(A849,msheas!D$1:D$999,0),8)</f>
        <v>20</v>
      </c>
      <c r="G849" s="16">
        <f>INDEX(msheas!$1:1836,MATCH(A849,msheas!D$1:D$999,0),9)</f>
        <v>20</v>
      </c>
      <c r="H849" s="17">
        <f>INDEX(msheas!$1:1836,MATCH(A849,msheas!D$1:D$999,0),10)</f>
        <v>0</v>
      </c>
    </row>
    <row r="850" spans="1:8" ht="14.25" customHeight="1">
      <c r="A850" s="2" t="str">
        <f>msheas!D596</f>
        <v>82715中国农业机械化科学研究院</v>
      </c>
      <c r="B850" s="3" t="s">
        <v>1773</v>
      </c>
      <c r="C850" s="4">
        <f>INDEX(msheas!$1:1837,MATCH(A850,msheas!D$1:D$999,0),5)</f>
        <v>4</v>
      </c>
      <c r="D850" s="4">
        <f>INDEX(msheas!$1:1837,MATCH(A850,msheas!D$1:D$999,0),6)</f>
        <v>4</v>
      </c>
      <c r="E850" s="4">
        <f>INDEX(msheas!$1:1837,MATCH(A850,msheas!D$1:D$999,0),7)</f>
        <v>0</v>
      </c>
      <c r="F850" s="4">
        <f>INDEX(msheas!$1:1837,MATCH(A850,msheas!D$1:D$999,0),8)</f>
        <v>13</v>
      </c>
      <c r="G850" s="4">
        <f>INDEX(msheas!$1:1837,MATCH(A850,msheas!D$1:D$999,0),9)</f>
        <v>13</v>
      </c>
      <c r="H850" s="5">
        <f>INDEX(msheas!$1:1837,MATCH(A850,msheas!D$1:D$999,0),10)</f>
        <v>0</v>
      </c>
    </row>
    <row r="851" spans="1:8" ht="14.25" customHeight="1">
      <c r="A851" s="2" t="str">
        <f>msheas!D611</f>
        <v>83504北京橡胶工业研究设计院</v>
      </c>
      <c r="B851" s="3" t="s">
        <v>1774</v>
      </c>
      <c r="C851" s="4">
        <f>INDEX(msheas!$1:1838,MATCH(A851,msheas!D$1:D$999,0),5)</f>
        <v>0</v>
      </c>
      <c r="D851" s="4">
        <f>INDEX(msheas!$1:1838,MATCH(A851,msheas!D$1:D$999,0),6)</f>
        <v>0</v>
      </c>
      <c r="E851" s="4">
        <f>INDEX(msheas!$1:1838,MATCH(A851,msheas!D$1:D$999,0),7)</f>
        <v>0</v>
      </c>
      <c r="F851" s="4">
        <f>INDEX(msheas!$1:1838,MATCH(A851,msheas!D$1:D$999,0),8)</f>
        <v>6</v>
      </c>
      <c r="G851" s="4">
        <f>INDEX(msheas!$1:1838,MATCH(A851,msheas!D$1:D$999,0),9)</f>
        <v>6</v>
      </c>
      <c r="H851" s="5">
        <f>INDEX(msheas!$1:1838,MATCH(A851,msheas!D$1:D$999,0),10)</f>
        <v>0</v>
      </c>
    </row>
    <row r="852" spans="1:8" ht="14.25" customHeight="1">
      <c r="A852" s="2" t="str">
        <f>msheas!D622</f>
        <v>83702轻工业环境保护研究所</v>
      </c>
      <c r="B852" s="3" t="s">
        <v>1775</v>
      </c>
      <c r="C852" s="4">
        <f>INDEX(msheas!$1:1839,MATCH(A852,msheas!D$1:D$999,0),5)</f>
        <v>0</v>
      </c>
      <c r="D852" s="4">
        <f>INDEX(msheas!$1:1839,MATCH(A852,msheas!D$1:D$999,0),6)</f>
        <v>0</v>
      </c>
      <c r="E852" s="4">
        <f>INDEX(msheas!$1:1839,MATCH(A852,msheas!D$1:D$999,0),7)</f>
        <v>0</v>
      </c>
      <c r="F852" s="4">
        <f>INDEX(msheas!$1:1839,MATCH(A852,msheas!D$1:D$999,0),8)</f>
        <v>3</v>
      </c>
      <c r="G852" s="4">
        <f>INDEX(msheas!$1:1839,MATCH(A852,msheas!D$1:D$999,0),9)</f>
        <v>3</v>
      </c>
      <c r="H852" s="5">
        <f>INDEX(msheas!$1:1839,MATCH(A852,msheas!D$1:D$999,0),10)</f>
        <v>0</v>
      </c>
    </row>
    <row r="853" spans="1:8" ht="14.25" customHeight="1">
      <c r="A853" s="2" t="str">
        <f>msheas!D612</f>
        <v>83705中国食品发酵工业研究院</v>
      </c>
      <c r="B853" s="3" t="s">
        <v>1776</v>
      </c>
      <c r="C853" s="4">
        <f>INDEX(msheas!$1:1840,MATCH(A853,msheas!D$1:D$999,0),5)</f>
        <v>0</v>
      </c>
      <c r="D853" s="4">
        <f>INDEX(msheas!$1:1840,MATCH(A853,msheas!D$1:D$999,0),6)</f>
        <v>0</v>
      </c>
      <c r="E853" s="4">
        <f>INDEX(msheas!$1:1840,MATCH(A853,msheas!D$1:D$999,0),7)</f>
        <v>0</v>
      </c>
      <c r="F853" s="4">
        <f>INDEX(msheas!$1:1840,MATCH(A853,msheas!D$1:D$999,0),8)</f>
        <v>8</v>
      </c>
      <c r="G853" s="4">
        <f>INDEX(msheas!$1:1840,MATCH(A853,msheas!D$1:D$999,0),9)</f>
        <v>8</v>
      </c>
      <c r="H853" s="5">
        <f>INDEX(msheas!$1:1840,MATCH(A853,msheas!D$1:D$999,0),10)</f>
        <v>0</v>
      </c>
    </row>
    <row r="854" spans="1:8" ht="14.25" customHeight="1">
      <c r="A854" s="2" t="str">
        <f>msheas!D613</f>
        <v>83706中国制浆造纸研究院</v>
      </c>
      <c r="B854" s="3" t="s">
        <v>1777</v>
      </c>
      <c r="C854" s="4">
        <f>INDEX(msheas!$1:1841,MATCH(A854,msheas!D$1:D$999,0),5)</f>
        <v>0</v>
      </c>
      <c r="D854" s="4">
        <f>INDEX(msheas!$1:1841,MATCH(A854,msheas!D$1:D$999,0),6)</f>
        <v>0</v>
      </c>
      <c r="E854" s="4">
        <f>INDEX(msheas!$1:1841,MATCH(A854,msheas!D$1:D$999,0),7)</f>
        <v>0</v>
      </c>
      <c r="F854" s="4">
        <f>INDEX(msheas!$1:1841,MATCH(A854,msheas!D$1:D$999,0),8)</f>
        <v>5</v>
      </c>
      <c r="G854" s="4">
        <f>INDEX(msheas!$1:1841,MATCH(A854,msheas!D$1:D$999,0),9)</f>
        <v>5</v>
      </c>
      <c r="H854" s="5">
        <f>INDEX(msheas!$1:1841,MATCH(A854,msheas!D$1:D$999,0),10)</f>
        <v>0</v>
      </c>
    </row>
    <row r="855" spans="1:8" ht="14.25" customHeight="1">
      <c r="A855" s="2" t="str">
        <f>msheas!D620</f>
        <v>84901中国建筑材料科学研究总院</v>
      </c>
      <c r="B855" s="3" t="s">
        <v>1778</v>
      </c>
      <c r="C855" s="4">
        <f>INDEX(msheas!$1:1842,MATCH(A855,msheas!D$1:D$999,0),5)</f>
        <v>7</v>
      </c>
      <c r="D855" s="4">
        <f>INDEX(msheas!$1:1842,MATCH(A855,msheas!D$1:D$999,0),6)</f>
        <v>7</v>
      </c>
      <c r="E855" s="4">
        <f>INDEX(msheas!$1:1842,MATCH(A855,msheas!D$1:D$999,0),7)</f>
        <v>0</v>
      </c>
      <c r="F855" s="4">
        <f>INDEX(msheas!$1:1842,MATCH(A855,msheas!D$1:D$999,0),8)</f>
        <v>10</v>
      </c>
      <c r="G855" s="4">
        <f>INDEX(msheas!$1:1842,MATCH(A855,msheas!D$1:D$999,0),9)</f>
        <v>10</v>
      </c>
      <c r="H855" s="5">
        <f>INDEX(msheas!$1:1842,MATCH(A855,msheas!D$1:D$999,0),10)</f>
        <v>0</v>
      </c>
    </row>
    <row r="856" spans="1:8" ht="14.25" customHeight="1">
      <c r="A856" s="2" t="str">
        <f>msheas!D646</f>
        <v>86402北京矿冶研究总院</v>
      </c>
      <c r="B856" s="3" t="s">
        <v>1779</v>
      </c>
      <c r="C856" s="4">
        <f>INDEX(msheas!$1:1843,MATCH(A856,msheas!D$1:D$999,0),5)</f>
        <v>0</v>
      </c>
      <c r="D856" s="4">
        <f>INDEX(msheas!$1:1843,MATCH(A856,msheas!D$1:D$999,0),6)</f>
        <v>0</v>
      </c>
      <c r="E856" s="4">
        <f>INDEX(msheas!$1:1843,MATCH(A856,msheas!D$1:D$999,0),7)</f>
        <v>0</v>
      </c>
      <c r="F856" s="4">
        <f>INDEX(msheas!$1:1843,MATCH(A856,msheas!D$1:D$999,0),8)</f>
        <v>15</v>
      </c>
      <c r="G856" s="4">
        <f>INDEX(msheas!$1:1843,MATCH(A856,msheas!D$1:D$999,0),9)</f>
        <v>15</v>
      </c>
      <c r="H856" s="5">
        <f>INDEX(msheas!$1:1843,MATCH(A856,msheas!D$1:D$999,0),10)</f>
        <v>0</v>
      </c>
    </row>
    <row r="857" spans="1:8" ht="14.25" customHeight="1">
      <c r="A857" s="2" t="str">
        <f>msheas!D647</f>
        <v>86403北京有色金属研究总院</v>
      </c>
      <c r="B857" s="3" t="s">
        <v>1780</v>
      </c>
      <c r="C857" s="4">
        <f>INDEX(msheas!$1:1844,MATCH(A857,msheas!D$1:D$999,0),5)</f>
        <v>20</v>
      </c>
      <c r="D857" s="4">
        <f>INDEX(msheas!$1:1844,MATCH(A857,msheas!D$1:D$999,0),6)</f>
        <v>20</v>
      </c>
      <c r="E857" s="4">
        <f>INDEX(msheas!$1:1844,MATCH(A857,msheas!D$1:D$999,0),7)</f>
        <v>0</v>
      </c>
      <c r="F857" s="4">
        <f>INDEX(msheas!$1:1844,MATCH(A857,msheas!D$1:D$999,0),8)</f>
        <v>68</v>
      </c>
      <c r="G857" s="4">
        <f>INDEX(msheas!$1:1844,MATCH(A857,msheas!D$1:D$999,0),9)</f>
        <v>68</v>
      </c>
      <c r="H857" s="5">
        <f>INDEX(msheas!$1:1844,MATCH(A857,msheas!D$1:D$999,0),10)</f>
        <v>0</v>
      </c>
    </row>
    <row r="858" spans="1:8" ht="14.25" customHeight="1">
      <c r="A858" s="2" t="str">
        <f>msheas!D648</f>
        <v>87102北京市劳动保护科学研究所</v>
      </c>
      <c r="B858" s="3" t="s">
        <v>1781</v>
      </c>
      <c r="C858" s="4">
        <f>INDEX(msheas!$1:1845,MATCH(A858,msheas!D$1:D$999,0),5)</f>
        <v>0</v>
      </c>
      <c r="D858" s="4">
        <f>INDEX(msheas!$1:1845,MATCH(A858,msheas!D$1:D$999,0),6)</f>
        <v>0</v>
      </c>
      <c r="E858" s="4">
        <f>INDEX(msheas!$1:1845,MATCH(A858,msheas!D$1:D$999,0),7)</f>
        <v>0</v>
      </c>
      <c r="F858" s="4">
        <f>INDEX(msheas!$1:1845,MATCH(A858,msheas!D$1:D$999,0),8)</f>
        <v>6</v>
      </c>
      <c r="G858" s="4">
        <f>INDEX(msheas!$1:1845,MATCH(A858,msheas!D$1:D$999,0),9)</f>
        <v>6</v>
      </c>
      <c r="H858" s="5">
        <f>INDEX(msheas!$1:1845,MATCH(A858,msheas!D$1:D$999,0),10)</f>
        <v>0</v>
      </c>
    </row>
    <row r="859" spans="1:8" ht="14.25" customHeight="1">
      <c r="A859" s="2" t="str">
        <f>msheas!D649</f>
        <v>87103北京市环境保护科学研究院</v>
      </c>
      <c r="B859" s="3" t="s">
        <v>1782</v>
      </c>
      <c r="C859" s="4">
        <f>INDEX(msheas!$1:1846,MATCH(A859,msheas!D$1:D$999,0),5)</f>
        <v>0</v>
      </c>
      <c r="D859" s="4">
        <f>INDEX(msheas!$1:1846,MATCH(A859,msheas!D$1:D$999,0),6)</f>
        <v>0</v>
      </c>
      <c r="E859" s="4">
        <f>INDEX(msheas!$1:1846,MATCH(A859,msheas!D$1:D$999,0),7)</f>
        <v>0</v>
      </c>
      <c r="F859" s="4">
        <f>INDEX(msheas!$1:1846,MATCH(A859,msheas!D$1:D$999,0),8)</f>
        <v>5</v>
      </c>
      <c r="G859" s="4">
        <f>INDEX(msheas!$1:1846,MATCH(A859,msheas!D$1:D$999,0),9)</f>
        <v>5</v>
      </c>
      <c r="H859" s="5">
        <f>INDEX(msheas!$1:1846,MATCH(A859,msheas!D$1:D$999,0),10)</f>
        <v>0</v>
      </c>
    </row>
    <row r="860" spans="1:8" ht="14.25" customHeight="1">
      <c r="A860" s="2" t="str">
        <f>msheas!D650</f>
        <v>87110北京市心肺血管疾病研究所</v>
      </c>
      <c r="B860" s="3" t="s">
        <v>1783</v>
      </c>
      <c r="C860" s="4">
        <f>INDEX(msheas!$1:1847,MATCH(A860,msheas!D$1:D$999,0),5)</f>
        <v>0</v>
      </c>
      <c r="D860" s="4">
        <f>INDEX(msheas!$1:1847,MATCH(A860,msheas!D$1:D$999,0),6)</f>
        <v>0</v>
      </c>
      <c r="E860" s="4">
        <f>INDEX(msheas!$1:1847,MATCH(A860,msheas!D$1:D$999,0),7)</f>
        <v>0</v>
      </c>
      <c r="F860" s="4">
        <f>INDEX(msheas!$1:1847,MATCH(A860,msheas!D$1:D$999,0),8)</f>
        <v>10</v>
      </c>
      <c r="G860" s="4">
        <f>INDEX(msheas!$1:1847,MATCH(A860,msheas!D$1:D$999,0),9)</f>
        <v>10</v>
      </c>
      <c r="H860" s="5">
        <f>INDEX(msheas!$1:1847,MATCH(A860,msheas!D$1:D$999,0),10)</f>
        <v>0</v>
      </c>
    </row>
    <row r="861" spans="1:8" ht="14.25" customHeight="1">
      <c r="A861" s="2" t="str">
        <f>msheas!D775</f>
        <v>87111北京市市政工程研究院</v>
      </c>
      <c r="B861" s="3" t="s">
        <v>1784</v>
      </c>
      <c r="C861" s="4">
        <f>INDEX(msheas!$1:1848,MATCH(A861,msheas!D$1:D$999,0),5)</f>
        <v>0</v>
      </c>
      <c r="D861" s="4">
        <f>INDEX(msheas!$1:1848,MATCH(A861,msheas!D$1:D$999,0),6)</f>
        <v>0</v>
      </c>
      <c r="E861" s="4">
        <f>INDEX(msheas!$1:1848,MATCH(A861,msheas!D$1:D$999,0),7)</f>
        <v>0</v>
      </c>
      <c r="F861" s="4">
        <f>INDEX(msheas!$1:1848,MATCH(A861,msheas!D$1:D$999,0),8)</f>
        <v>3</v>
      </c>
      <c r="G861" s="4">
        <f>INDEX(msheas!$1:1848,MATCH(A861,msheas!D$1:D$999,0),9)</f>
        <v>3</v>
      </c>
      <c r="H861" s="5">
        <f>INDEX(msheas!$1:1848,MATCH(A861,msheas!D$1:D$999,0),10)</f>
        <v>0</v>
      </c>
    </row>
    <row r="862" spans="1:8" ht="14.25" customHeight="1">
      <c r="A862" s="2" t="str">
        <f>msheas!D651</f>
        <v>87112北京市结核病胸部肿瘤研究所</v>
      </c>
      <c r="B862" s="3" t="s">
        <v>1785</v>
      </c>
      <c r="C862" s="4">
        <f>INDEX(msheas!$1:1849,MATCH(A862,msheas!D$1:D$999,0),5)</f>
        <v>6</v>
      </c>
      <c r="D862" s="4">
        <f>INDEX(msheas!$1:1849,MATCH(A862,msheas!D$1:D$999,0),6)</f>
        <v>6</v>
      </c>
      <c r="E862" s="4">
        <f>INDEX(msheas!$1:1849,MATCH(A862,msheas!D$1:D$999,0),7)</f>
        <v>0</v>
      </c>
      <c r="F862" s="4">
        <f>INDEX(msheas!$1:1849,MATCH(A862,msheas!D$1:D$999,0),8)</f>
        <v>7</v>
      </c>
      <c r="G862" s="4">
        <f>INDEX(msheas!$1:1849,MATCH(A862,msheas!D$1:D$999,0),9)</f>
        <v>7</v>
      </c>
      <c r="H862" s="5">
        <f>INDEX(msheas!$1:1849,MATCH(A862,msheas!D$1:D$999,0),10)</f>
        <v>0</v>
      </c>
    </row>
    <row r="863" spans="1:8" ht="14.25" customHeight="1">
      <c r="A863" s="2" t="str">
        <f>msheas!D776</f>
        <v>87113北京市创伤骨科研究所</v>
      </c>
      <c r="B863" s="3" t="s">
        <v>1786</v>
      </c>
      <c r="C863" s="4">
        <f>INDEX(msheas!$1:1850,MATCH(A863,msheas!D$1:D$999,0),5)</f>
        <v>0</v>
      </c>
      <c r="D863" s="4">
        <f>INDEX(msheas!$1:1850,MATCH(A863,msheas!D$1:D$999,0),6)</f>
        <v>0</v>
      </c>
      <c r="E863" s="4">
        <f>INDEX(msheas!$1:1850,MATCH(A863,msheas!D$1:D$999,0),7)</f>
        <v>0</v>
      </c>
      <c r="F863" s="4">
        <f>INDEX(msheas!$1:1850,MATCH(A863,msheas!D$1:D$999,0),8)</f>
        <v>2</v>
      </c>
      <c r="G863" s="4">
        <f>INDEX(msheas!$1:1850,MATCH(A863,msheas!D$1:D$999,0),9)</f>
        <v>2</v>
      </c>
      <c r="H863" s="5">
        <f>INDEX(msheas!$1:1850,MATCH(A863,msheas!D$1:D$999,0),10)</f>
        <v>0</v>
      </c>
    </row>
    <row r="864" spans="1:8" ht="14.25" customHeight="1">
      <c r="A864" s="2" t="str">
        <f>msheas!D652</f>
        <v>87120首都儿科研究所</v>
      </c>
      <c r="B864" s="3" t="s">
        <v>1787</v>
      </c>
      <c r="C864" s="4">
        <f>INDEX(msheas!$1:1851,MATCH(A864,msheas!D$1:D$999,0),5)</f>
        <v>0</v>
      </c>
      <c r="D864" s="4">
        <f>INDEX(msheas!$1:1851,MATCH(A864,msheas!D$1:D$999,0),6)</f>
        <v>0</v>
      </c>
      <c r="E864" s="4">
        <f>INDEX(msheas!$1:1851,MATCH(A864,msheas!D$1:D$999,0),7)</f>
        <v>0</v>
      </c>
      <c r="F864" s="4">
        <f>INDEX(msheas!$1:1851,MATCH(A864,msheas!D$1:D$999,0),8)</f>
        <v>19</v>
      </c>
      <c r="G864" s="4">
        <f>INDEX(msheas!$1:1851,MATCH(A864,msheas!D$1:D$999,0),9)</f>
        <v>19</v>
      </c>
      <c r="H864" s="5">
        <f>INDEX(msheas!$1:1851,MATCH(A864,msheas!D$1:D$999,0),10)</f>
        <v>0</v>
      </c>
    </row>
    <row r="865" spans="2:8" ht="24.75" customHeight="1">
      <c r="B865" s="12" t="s">
        <v>1134</v>
      </c>
      <c r="C865" s="18">
        <f aca="true" t="shared" si="89" ref="C865:H865">SUM(C866:C867)</f>
        <v>0</v>
      </c>
      <c r="D865" s="18">
        <f t="shared" si="89"/>
        <v>0</v>
      </c>
      <c r="E865" s="18">
        <f t="shared" si="89"/>
        <v>0</v>
      </c>
      <c r="F865" s="18">
        <f t="shared" si="89"/>
        <v>43</v>
      </c>
      <c r="G865" s="18">
        <f t="shared" si="89"/>
        <v>25</v>
      </c>
      <c r="H865" s="19">
        <f t="shared" si="89"/>
        <v>18</v>
      </c>
    </row>
    <row r="866" spans="1:8" ht="14.25" customHeight="1">
      <c r="A866" s="2" t="str">
        <f>msheas!D655</f>
        <v>83704中国日用化学工业研究院</v>
      </c>
      <c r="B866" s="3" t="s">
        <v>1788</v>
      </c>
      <c r="C866" s="4">
        <f>INDEX(msheas!$1:1853,MATCH(A866,msheas!D$1:D$999,0),5)</f>
        <v>0</v>
      </c>
      <c r="D866" s="4">
        <f>INDEX(msheas!$1:1853,MATCH(A866,msheas!D$1:D$999,0),6)</f>
        <v>0</v>
      </c>
      <c r="E866" s="4">
        <f>INDEX(msheas!$1:1853,MATCH(A866,msheas!D$1:D$999,0),7)</f>
        <v>0</v>
      </c>
      <c r="F866" s="4">
        <f>INDEX(msheas!$1:1853,MATCH(A866,msheas!D$1:D$999,0),8)</f>
        <v>12</v>
      </c>
      <c r="G866" s="4">
        <f>INDEX(msheas!$1:1853,MATCH(A866,msheas!D$1:D$999,0),9)</f>
        <v>12</v>
      </c>
      <c r="H866" s="5">
        <f>INDEX(msheas!$1:1853,MATCH(A866,msheas!D$1:D$999,0),10)</f>
        <v>0</v>
      </c>
    </row>
    <row r="867" spans="1:8" ht="14.25" customHeight="1">
      <c r="A867" s="2" t="str">
        <f>msheas!D656</f>
        <v>87401山西省中医药研究院</v>
      </c>
      <c r="B867" s="3" t="s">
        <v>1789</v>
      </c>
      <c r="C867" s="4">
        <f>INDEX(msheas!$1:1854,MATCH(A867,msheas!D$1:D$999,0),5)</f>
        <v>0</v>
      </c>
      <c r="D867" s="4">
        <f>INDEX(msheas!$1:1854,MATCH(A867,msheas!D$1:D$999,0),6)</f>
        <v>0</v>
      </c>
      <c r="E867" s="4">
        <f>INDEX(msheas!$1:1854,MATCH(A867,msheas!D$1:D$999,0),7)</f>
        <v>0</v>
      </c>
      <c r="F867" s="4">
        <f>INDEX(msheas!$1:1854,MATCH(A867,msheas!D$1:D$999,0),8)</f>
        <v>31</v>
      </c>
      <c r="G867" s="4">
        <f>INDEX(msheas!$1:1854,MATCH(A867,msheas!D$1:D$999,0),9)</f>
        <v>13</v>
      </c>
      <c r="H867" s="5">
        <f>INDEX(msheas!$1:1854,MATCH(A867,msheas!D$1:D$999,0),10)</f>
        <v>18</v>
      </c>
    </row>
    <row r="868" spans="2:8" ht="24.75" customHeight="1">
      <c r="B868" s="12" t="s">
        <v>1156</v>
      </c>
      <c r="C868" s="18">
        <f aca="true" t="shared" si="90" ref="C868:H868">SUM(C869)</f>
        <v>0</v>
      </c>
      <c r="D868" s="18">
        <f t="shared" si="90"/>
        <v>0</v>
      </c>
      <c r="E868" s="18">
        <f t="shared" si="90"/>
        <v>0</v>
      </c>
      <c r="F868" s="18">
        <f t="shared" si="90"/>
        <v>10</v>
      </c>
      <c r="G868" s="18">
        <f t="shared" si="90"/>
        <v>10</v>
      </c>
      <c r="H868" s="19">
        <f t="shared" si="90"/>
        <v>0</v>
      </c>
    </row>
    <row r="869" spans="1:8" ht="14.25" customHeight="1">
      <c r="A869" s="2" t="str">
        <f>msheas!D659</f>
        <v>83503沈阳化工研究院</v>
      </c>
      <c r="B869" s="3" t="s">
        <v>1790</v>
      </c>
      <c r="C869" s="4">
        <f>INDEX(msheas!$1:1856,MATCH(A869,msheas!D$1:D$999,0),5)</f>
        <v>0</v>
      </c>
      <c r="D869" s="4">
        <f>INDEX(msheas!$1:1856,MATCH(A869,msheas!D$1:D$999,0),6)</f>
        <v>0</v>
      </c>
      <c r="E869" s="4">
        <f>INDEX(msheas!$1:1856,MATCH(A869,msheas!D$1:D$999,0),7)</f>
        <v>0</v>
      </c>
      <c r="F869" s="4">
        <f>INDEX(msheas!$1:1856,MATCH(A869,msheas!D$1:D$999,0),8)</f>
        <v>10</v>
      </c>
      <c r="G869" s="4">
        <f>INDEX(msheas!$1:1856,MATCH(A869,msheas!D$1:D$999,0),9)</f>
        <v>10</v>
      </c>
      <c r="H869" s="5">
        <f>INDEX(msheas!$1:1856,MATCH(A869,msheas!D$1:D$999,0),10)</f>
        <v>0</v>
      </c>
    </row>
    <row r="870" spans="2:8" ht="24.75" customHeight="1">
      <c r="B870" s="12" t="s">
        <v>1207</v>
      </c>
      <c r="C870" s="18">
        <f aca="true" t="shared" si="91" ref="C870:H870">SUM(C871:C873)</f>
        <v>0</v>
      </c>
      <c r="D870" s="18">
        <f t="shared" si="91"/>
        <v>0</v>
      </c>
      <c r="E870" s="18">
        <f t="shared" si="91"/>
        <v>0</v>
      </c>
      <c r="F870" s="18">
        <f t="shared" si="91"/>
        <v>145</v>
      </c>
      <c r="G870" s="18">
        <f t="shared" si="91"/>
        <v>128</v>
      </c>
      <c r="H870" s="19">
        <f t="shared" si="91"/>
        <v>17</v>
      </c>
    </row>
    <row r="871" spans="1:8" ht="14.25" customHeight="1">
      <c r="A871" s="2" t="str">
        <f>msheas!D664</f>
        <v>87801黑龙江省中医药科学院</v>
      </c>
      <c r="B871" s="3" t="s">
        <v>1791</v>
      </c>
      <c r="C871" s="4">
        <f>INDEX(msheas!$1:1858,MATCH(A871,msheas!D$1:D$999,0),5)</f>
        <v>0</v>
      </c>
      <c r="D871" s="4">
        <f>INDEX(msheas!$1:1858,MATCH(A871,msheas!D$1:D$999,0),6)</f>
        <v>0</v>
      </c>
      <c r="E871" s="4">
        <f>INDEX(msheas!$1:1858,MATCH(A871,msheas!D$1:D$999,0),7)</f>
        <v>0</v>
      </c>
      <c r="F871" s="4">
        <f>INDEX(msheas!$1:1858,MATCH(A871,msheas!D$1:D$999,0),8)</f>
        <v>76</v>
      </c>
      <c r="G871" s="4">
        <f>INDEX(msheas!$1:1858,MATCH(A871,msheas!D$1:D$999,0),9)</f>
        <v>59</v>
      </c>
      <c r="H871" s="5">
        <f>INDEX(msheas!$1:1858,MATCH(A871,msheas!D$1:D$999,0),10)</f>
        <v>17</v>
      </c>
    </row>
    <row r="872" spans="1:8" ht="14.25" customHeight="1">
      <c r="A872" s="2" t="str">
        <f>msheas!D665</f>
        <v>87802黑龙江省社会科学院</v>
      </c>
      <c r="B872" s="3" t="s">
        <v>1792</v>
      </c>
      <c r="C872" s="4">
        <f>INDEX(msheas!$1:1859,MATCH(A872,msheas!D$1:D$999,0),5)</f>
        <v>0</v>
      </c>
      <c r="D872" s="4">
        <f>INDEX(msheas!$1:1859,MATCH(A872,msheas!D$1:D$999,0),6)</f>
        <v>0</v>
      </c>
      <c r="E872" s="4">
        <f>INDEX(msheas!$1:1859,MATCH(A872,msheas!D$1:D$999,0),7)</f>
        <v>0</v>
      </c>
      <c r="F872" s="4">
        <f>INDEX(msheas!$1:1859,MATCH(A872,msheas!D$1:D$999,0),8)</f>
        <v>60</v>
      </c>
      <c r="G872" s="4">
        <f>INDEX(msheas!$1:1859,MATCH(A872,msheas!D$1:D$999,0),9)</f>
        <v>60</v>
      </c>
      <c r="H872" s="5">
        <f>INDEX(msheas!$1:1859,MATCH(A872,msheas!D$1:D$999,0),10)</f>
        <v>0</v>
      </c>
    </row>
    <row r="873" spans="1:8" ht="14.25" customHeight="1">
      <c r="A873" s="2" t="str">
        <f>msheas!D666</f>
        <v>87804黑龙江省科学院</v>
      </c>
      <c r="B873" s="3" t="s">
        <v>1793</v>
      </c>
      <c r="C873" s="4">
        <f>INDEX(msheas!$1:1860,MATCH(A873,msheas!D$1:D$999,0),5)</f>
        <v>0</v>
      </c>
      <c r="D873" s="4">
        <f>INDEX(msheas!$1:1860,MATCH(A873,msheas!D$1:D$999,0),6)</f>
        <v>0</v>
      </c>
      <c r="E873" s="4">
        <f>INDEX(msheas!$1:1860,MATCH(A873,msheas!D$1:D$999,0),7)</f>
        <v>0</v>
      </c>
      <c r="F873" s="4">
        <f>INDEX(msheas!$1:1860,MATCH(A873,msheas!D$1:D$999,0),8)</f>
        <v>9</v>
      </c>
      <c r="G873" s="4">
        <f>INDEX(msheas!$1:1860,MATCH(A873,msheas!D$1:D$999,0),9)</f>
        <v>9</v>
      </c>
      <c r="H873" s="5">
        <f>INDEX(msheas!$1:1860,MATCH(A873,msheas!D$1:D$999,0),10)</f>
        <v>0</v>
      </c>
    </row>
    <row r="874" spans="2:8" ht="24.75" customHeight="1">
      <c r="B874" s="12" t="s">
        <v>1224</v>
      </c>
      <c r="C874" s="18">
        <f aca="true" t="shared" si="92" ref="C874:H874">SUM(C875:C882)</f>
        <v>54</v>
      </c>
      <c r="D874" s="18">
        <f t="shared" si="92"/>
        <v>54</v>
      </c>
      <c r="E874" s="18">
        <f t="shared" si="92"/>
        <v>0</v>
      </c>
      <c r="F874" s="18">
        <f t="shared" si="92"/>
        <v>282</v>
      </c>
      <c r="G874" s="18">
        <f t="shared" si="92"/>
        <v>282</v>
      </c>
      <c r="H874" s="19">
        <f t="shared" si="92"/>
        <v>0</v>
      </c>
    </row>
    <row r="875" spans="1:8" ht="14.25" customHeight="1">
      <c r="A875" s="2" t="str">
        <f>msheas!D667</f>
        <v>82707上海材料研究所</v>
      </c>
      <c r="B875" s="3" t="s">
        <v>1794</v>
      </c>
      <c r="C875" s="4">
        <f>INDEX(msheas!$1:1862,MATCH(A875,msheas!D$1:D$999,0),5)</f>
        <v>0</v>
      </c>
      <c r="D875" s="4">
        <f>INDEX(msheas!$1:1862,MATCH(A875,msheas!D$1:D$999,0),6)</f>
        <v>0</v>
      </c>
      <c r="E875" s="4">
        <f>INDEX(msheas!$1:1862,MATCH(A875,msheas!D$1:D$999,0),7)</f>
        <v>0</v>
      </c>
      <c r="F875" s="4">
        <f>INDEX(msheas!$1:1862,MATCH(A875,msheas!D$1:D$999,0),8)</f>
        <v>5</v>
      </c>
      <c r="G875" s="4">
        <f>INDEX(msheas!$1:1862,MATCH(A875,msheas!D$1:D$999,0),9)</f>
        <v>5</v>
      </c>
      <c r="H875" s="5">
        <f>INDEX(msheas!$1:1862,MATCH(A875,msheas!D$1:D$999,0),10)</f>
        <v>0</v>
      </c>
    </row>
    <row r="876" spans="1:8" ht="14.25" customHeight="1">
      <c r="A876" s="2" t="str">
        <f>msheas!D668</f>
        <v>82718上海内燃机研究所</v>
      </c>
      <c r="B876" s="3" t="s">
        <v>1795</v>
      </c>
      <c r="C876" s="4">
        <f>INDEX(msheas!$1:1863,MATCH(A876,msheas!D$1:D$999,0),5)</f>
        <v>0</v>
      </c>
      <c r="D876" s="4">
        <f>INDEX(msheas!$1:1863,MATCH(A876,msheas!D$1:D$999,0),6)</f>
        <v>0</v>
      </c>
      <c r="E876" s="4">
        <f>INDEX(msheas!$1:1863,MATCH(A876,msheas!D$1:D$999,0),7)</f>
        <v>0</v>
      </c>
      <c r="F876" s="4">
        <f>INDEX(msheas!$1:1863,MATCH(A876,msheas!D$1:D$999,0),8)</f>
        <v>5</v>
      </c>
      <c r="G876" s="4">
        <f>INDEX(msheas!$1:1863,MATCH(A876,msheas!D$1:D$999,0),9)</f>
        <v>5</v>
      </c>
      <c r="H876" s="5">
        <f>INDEX(msheas!$1:1863,MATCH(A876,msheas!D$1:D$999,0),10)</f>
        <v>0</v>
      </c>
    </row>
    <row r="877" spans="1:8" ht="14.25" customHeight="1">
      <c r="A877" s="2" t="str">
        <f>msheas!D672</f>
        <v>83502上海化工研究院</v>
      </c>
      <c r="B877" s="3" t="s">
        <v>1796</v>
      </c>
      <c r="C877" s="4">
        <f>INDEX(msheas!$1:1864,MATCH(A877,msheas!D$1:D$999,0),5)</f>
        <v>0</v>
      </c>
      <c r="D877" s="4">
        <f>INDEX(msheas!$1:1864,MATCH(A877,msheas!D$1:D$999,0),6)</f>
        <v>0</v>
      </c>
      <c r="E877" s="4">
        <f>INDEX(msheas!$1:1864,MATCH(A877,msheas!D$1:D$999,0),7)</f>
        <v>0</v>
      </c>
      <c r="F877" s="4">
        <f>INDEX(msheas!$1:1864,MATCH(A877,msheas!D$1:D$999,0),8)</f>
        <v>6</v>
      </c>
      <c r="G877" s="4">
        <f>INDEX(msheas!$1:1864,MATCH(A877,msheas!D$1:D$999,0),9)</f>
        <v>6</v>
      </c>
      <c r="H877" s="5">
        <f>INDEX(msheas!$1:1864,MATCH(A877,msheas!D$1:D$999,0),10)</f>
        <v>0</v>
      </c>
    </row>
    <row r="878" spans="1:8" ht="14.25" customHeight="1">
      <c r="A878" s="2" t="str">
        <f>msheas!D673</f>
        <v>83901上海船舶运输科学研究所</v>
      </c>
      <c r="B878" s="3" t="s">
        <v>1797</v>
      </c>
      <c r="C878" s="4">
        <f>INDEX(msheas!$1:1865,MATCH(A878,msheas!D$1:D$999,0),5)</f>
        <v>0</v>
      </c>
      <c r="D878" s="4">
        <f>INDEX(msheas!$1:1865,MATCH(A878,msheas!D$1:D$999,0),6)</f>
        <v>0</v>
      </c>
      <c r="E878" s="4">
        <f>INDEX(msheas!$1:1865,MATCH(A878,msheas!D$1:D$999,0),7)</f>
        <v>0</v>
      </c>
      <c r="F878" s="4">
        <f>INDEX(msheas!$1:1865,MATCH(A878,msheas!D$1:D$999,0),8)</f>
        <v>8</v>
      </c>
      <c r="G878" s="4">
        <f>INDEX(msheas!$1:1865,MATCH(A878,msheas!D$1:D$999,0),9)</f>
        <v>8</v>
      </c>
      <c r="H878" s="5">
        <f>INDEX(msheas!$1:1865,MATCH(A878,msheas!D$1:D$999,0),10)</f>
        <v>0</v>
      </c>
    </row>
    <row r="879" spans="1:8" ht="14.25" customHeight="1">
      <c r="A879" s="2" t="str">
        <f>msheas!D676</f>
        <v>85901上海医药工业研究院</v>
      </c>
      <c r="B879" s="3" t="s">
        <v>1798</v>
      </c>
      <c r="C879" s="4">
        <f>INDEX(msheas!$1:1866,MATCH(A879,msheas!D$1:D$999,0),5)</f>
        <v>14</v>
      </c>
      <c r="D879" s="4">
        <f>INDEX(msheas!$1:1866,MATCH(A879,msheas!D$1:D$999,0),6)</f>
        <v>14</v>
      </c>
      <c r="E879" s="4">
        <f>INDEX(msheas!$1:1866,MATCH(A879,msheas!D$1:D$999,0),7)</f>
        <v>0</v>
      </c>
      <c r="F879" s="4">
        <f>INDEX(msheas!$1:1866,MATCH(A879,msheas!D$1:D$999,0),8)</f>
        <v>65</v>
      </c>
      <c r="G879" s="4">
        <f>INDEX(msheas!$1:1866,MATCH(A879,msheas!D$1:D$999,0),9)</f>
        <v>65</v>
      </c>
      <c r="H879" s="5">
        <f>INDEX(msheas!$1:1866,MATCH(A879,msheas!D$1:D$999,0),10)</f>
        <v>0</v>
      </c>
    </row>
    <row r="880" spans="1:8" ht="14.25" customHeight="1">
      <c r="A880" s="2" t="str">
        <f>msheas!D680</f>
        <v>87901上海市计算技术研究所</v>
      </c>
      <c r="B880" s="3" t="s">
        <v>1799</v>
      </c>
      <c r="C880" s="4">
        <f>INDEX(msheas!$1:1867,MATCH(A880,msheas!D$1:D$999,0),5)</f>
        <v>0</v>
      </c>
      <c r="D880" s="4">
        <f>INDEX(msheas!$1:1867,MATCH(A880,msheas!D$1:D$999,0),6)</f>
        <v>0</v>
      </c>
      <c r="E880" s="4">
        <f>INDEX(msheas!$1:1867,MATCH(A880,msheas!D$1:D$999,0),7)</f>
        <v>0</v>
      </c>
      <c r="F880" s="4">
        <f>INDEX(msheas!$1:1867,MATCH(A880,msheas!D$1:D$999,0),8)</f>
        <v>15</v>
      </c>
      <c r="G880" s="4">
        <f>INDEX(msheas!$1:1867,MATCH(A880,msheas!D$1:D$999,0),9)</f>
        <v>15</v>
      </c>
      <c r="H880" s="5">
        <f>INDEX(msheas!$1:1867,MATCH(A880,msheas!D$1:D$999,0),10)</f>
        <v>0</v>
      </c>
    </row>
    <row r="881" spans="1:8" ht="14.25" customHeight="1">
      <c r="A881" s="2" t="str">
        <f>msheas!D804</f>
        <v>87902上海国际问题研究所</v>
      </c>
      <c r="B881" s="3" t="s">
        <v>1800</v>
      </c>
      <c r="C881" s="4">
        <f>INDEX(msheas!$1:1868,MATCH(A881,msheas!D$1:D$999,0),5)</f>
        <v>0</v>
      </c>
      <c r="D881" s="4">
        <f>INDEX(msheas!$1:1868,MATCH(A881,msheas!D$1:D$999,0),6)</f>
        <v>0</v>
      </c>
      <c r="E881" s="4">
        <f>INDEX(msheas!$1:1868,MATCH(A881,msheas!D$1:D$999,0),7)</f>
        <v>0</v>
      </c>
      <c r="F881" s="4">
        <f>INDEX(msheas!$1:1868,MATCH(A881,msheas!D$1:D$999,0),8)</f>
        <v>8</v>
      </c>
      <c r="G881" s="4">
        <f>INDEX(msheas!$1:1868,MATCH(A881,msheas!D$1:D$999,0),9)</f>
        <v>8</v>
      </c>
      <c r="H881" s="5">
        <f>INDEX(msheas!$1:1868,MATCH(A881,msheas!D$1:D$999,0),10)</f>
        <v>0</v>
      </c>
    </row>
    <row r="882" spans="1:8" ht="14.25" customHeight="1">
      <c r="A882" s="2" t="str">
        <f>msheas!D777</f>
        <v>87903上海社会科学院</v>
      </c>
      <c r="B882" s="3" t="s">
        <v>1801</v>
      </c>
      <c r="C882" s="4">
        <f>INDEX(msheas!$1:1869,MATCH(A882,msheas!D$1:D$999,0),5)</f>
        <v>40</v>
      </c>
      <c r="D882" s="4">
        <f>INDEX(msheas!$1:1869,MATCH(A882,msheas!D$1:D$999,0),6)</f>
        <v>40</v>
      </c>
      <c r="E882" s="4">
        <f>INDEX(msheas!$1:1869,MATCH(A882,msheas!D$1:D$999,0),7)</f>
        <v>0</v>
      </c>
      <c r="F882" s="4">
        <f>INDEX(msheas!$1:1869,MATCH(A882,msheas!D$1:D$999,0),8)</f>
        <v>170</v>
      </c>
      <c r="G882" s="4">
        <f>INDEX(msheas!$1:1869,MATCH(A882,msheas!D$1:D$999,0),9)</f>
        <v>170</v>
      </c>
      <c r="H882" s="5">
        <f>INDEX(msheas!$1:1869,MATCH(A882,msheas!D$1:D$999,0),10)</f>
        <v>0</v>
      </c>
    </row>
    <row r="883" spans="2:8" ht="24.75" customHeight="1">
      <c r="B883" s="12" t="s">
        <v>1243</v>
      </c>
      <c r="C883" s="18">
        <f aca="true" t="shared" si="93" ref="C883:H883">SUM(C884:C885)</f>
        <v>0</v>
      </c>
      <c r="D883" s="18">
        <f t="shared" si="93"/>
        <v>0</v>
      </c>
      <c r="E883" s="18">
        <f t="shared" si="93"/>
        <v>0</v>
      </c>
      <c r="F883" s="18">
        <f t="shared" si="93"/>
        <v>20</v>
      </c>
      <c r="G883" s="18">
        <f t="shared" si="93"/>
        <v>20</v>
      </c>
      <c r="H883" s="19">
        <f t="shared" si="93"/>
        <v>0</v>
      </c>
    </row>
    <row r="884" spans="1:8" ht="14.25" customHeight="1">
      <c r="A884" s="2" t="str">
        <f>msheas!D687</f>
        <v>88001江苏省植物研究所</v>
      </c>
      <c r="B884" s="3" t="s">
        <v>1802</v>
      </c>
      <c r="C884" s="4">
        <f>INDEX(msheas!$1:1871,MATCH(A884,msheas!D$1:D$999,0),5)</f>
        <v>0</v>
      </c>
      <c r="D884" s="4">
        <f>INDEX(msheas!$1:1871,MATCH(A884,msheas!D$1:D$999,0),6)</f>
        <v>0</v>
      </c>
      <c r="E884" s="4">
        <f>INDEX(msheas!$1:1871,MATCH(A884,msheas!D$1:D$999,0),7)</f>
        <v>0</v>
      </c>
      <c r="F884" s="4">
        <f>INDEX(msheas!$1:1871,MATCH(A884,msheas!D$1:D$999,0),8)</f>
        <v>16</v>
      </c>
      <c r="G884" s="4">
        <f>INDEX(msheas!$1:1871,MATCH(A884,msheas!D$1:D$999,0),9)</f>
        <v>16</v>
      </c>
      <c r="H884" s="5">
        <f>INDEX(msheas!$1:1871,MATCH(A884,msheas!D$1:D$999,0),10)</f>
        <v>0</v>
      </c>
    </row>
    <row r="885" spans="1:8" ht="14.25" customHeight="1">
      <c r="A885" s="2" t="str">
        <f>msheas!D688</f>
        <v>88002江苏省血吸虫病防治研究所</v>
      </c>
      <c r="B885" s="3" t="s">
        <v>1803</v>
      </c>
      <c r="C885" s="4">
        <f>INDEX(msheas!$1:1872,MATCH(A885,msheas!D$1:D$999,0),5)</f>
        <v>0</v>
      </c>
      <c r="D885" s="4">
        <f>INDEX(msheas!$1:1872,MATCH(A885,msheas!D$1:D$999,0),6)</f>
        <v>0</v>
      </c>
      <c r="E885" s="4">
        <f>INDEX(msheas!$1:1872,MATCH(A885,msheas!D$1:D$999,0),7)</f>
        <v>0</v>
      </c>
      <c r="F885" s="4">
        <f>INDEX(msheas!$1:1872,MATCH(A885,msheas!D$1:D$999,0),8)</f>
        <v>4</v>
      </c>
      <c r="G885" s="4">
        <f>INDEX(msheas!$1:1872,MATCH(A885,msheas!D$1:D$999,0),9)</f>
        <v>4</v>
      </c>
      <c r="H885" s="5">
        <f>INDEX(msheas!$1:1872,MATCH(A885,msheas!D$1:D$999,0),10)</f>
        <v>0</v>
      </c>
    </row>
    <row r="886" spans="2:7" ht="24.75" customHeight="1">
      <c r="B886" s="12" t="s">
        <v>1268</v>
      </c>
      <c r="C886" s="18">
        <f>SUM(C887)</f>
        <v>0</v>
      </c>
      <c r="D886" s="18">
        <f>SUM(D887)</f>
        <v>0</v>
      </c>
      <c r="E886" s="18">
        <f>SUM(E887)</f>
        <v>0</v>
      </c>
      <c r="F886" s="18">
        <f>SUM(F887)</f>
        <v>12</v>
      </c>
      <c r="G886" s="18">
        <f>SUM(G887)</f>
        <v>12</v>
      </c>
    </row>
    <row r="887" spans="1:8" ht="14.25" customHeight="1">
      <c r="A887" s="2" t="str">
        <f>msheas!D690</f>
        <v>88101浙江省医学科学院</v>
      </c>
      <c r="B887" s="3" t="s">
        <v>1804</v>
      </c>
      <c r="C887" s="4">
        <f>INDEX(msheas!$1:1874,MATCH(A887,msheas!D$1:D$999,0),5)</f>
        <v>0</v>
      </c>
      <c r="D887" s="4">
        <f>INDEX(msheas!$1:1874,MATCH(A887,msheas!D$1:D$999,0),6)</f>
        <v>0</v>
      </c>
      <c r="E887" s="4">
        <f>INDEX(msheas!$1:1874,MATCH(A887,msheas!D$1:D$999,0),7)</f>
        <v>0</v>
      </c>
      <c r="F887" s="4">
        <f>INDEX(msheas!$1:1874,MATCH(A887,msheas!D$1:D$999,0),8)</f>
        <v>12</v>
      </c>
      <c r="G887" s="4">
        <f>INDEX(msheas!$1:1874,MATCH(A887,msheas!D$1:D$999,0),9)</f>
        <v>12</v>
      </c>
      <c r="H887" s="5">
        <f>INDEX(msheas!$1:1874,MATCH(A887,msheas!D$1:D$999,0),10)</f>
        <v>0</v>
      </c>
    </row>
    <row r="888" spans="2:7" ht="24.75" customHeight="1">
      <c r="B888" s="12" t="s">
        <v>1385</v>
      </c>
      <c r="C888" s="18">
        <f>SUM(C889)</f>
        <v>0</v>
      </c>
      <c r="D888" s="18">
        <f>SUM(D889)</f>
        <v>0</v>
      </c>
      <c r="E888" s="18">
        <f>SUM(E889)</f>
        <v>0</v>
      </c>
      <c r="F888" s="18">
        <f>SUM(F889)</f>
        <v>47</v>
      </c>
      <c r="G888" s="18">
        <f>SUM(G889)</f>
        <v>47</v>
      </c>
    </row>
    <row r="889" spans="1:8" ht="14.25" customHeight="1">
      <c r="A889" s="2" t="str">
        <f>msheas!D711</f>
        <v>88701湖北省社会科学院</v>
      </c>
      <c r="B889" s="15" t="s">
        <v>1805</v>
      </c>
      <c r="C889" s="16">
        <f>INDEX(msheas!$1:1876,MATCH(A889,msheas!D$1:D$999,0),5)</f>
        <v>0</v>
      </c>
      <c r="D889" s="16">
        <f>INDEX(msheas!$1:1876,MATCH(A889,msheas!D$1:D$999,0),6)</f>
        <v>0</v>
      </c>
      <c r="E889" s="16">
        <f>INDEX(msheas!$1:1876,MATCH(A889,msheas!D$1:D$999,0),7)</f>
        <v>0</v>
      </c>
      <c r="F889" s="16">
        <f>INDEX(msheas!$1:1876,MATCH(A889,msheas!D$1:D$999,0),8)</f>
        <v>47</v>
      </c>
      <c r="G889" s="16">
        <f>INDEX(msheas!$1:1876,MATCH(A889,msheas!D$1:D$999,0),9)</f>
        <v>47</v>
      </c>
      <c r="H889" s="17">
        <f>INDEX(msheas!$1:1876,MATCH(A889,msheas!D$1:D$999,0),10)</f>
        <v>0</v>
      </c>
    </row>
    <row r="890" spans="2:7" ht="24.75" customHeight="1">
      <c r="B890" s="12" t="s">
        <v>1406</v>
      </c>
      <c r="C890" s="18">
        <f>SUM(C891:C892)</f>
        <v>0</v>
      </c>
      <c r="D890" s="18">
        <f>SUM(D891:D892)</f>
        <v>0</v>
      </c>
      <c r="E890" s="18">
        <f>SUM(E891:E892)</f>
        <v>0</v>
      </c>
      <c r="F890" s="18">
        <f>SUM(F891:F892)</f>
        <v>20</v>
      </c>
      <c r="G890" s="18">
        <f>SUM(G891:G892)</f>
        <v>20</v>
      </c>
    </row>
    <row r="891" spans="1:8" ht="14.25" customHeight="1">
      <c r="A891" s="2" t="str">
        <f>msheas!D712</f>
        <v>82603长沙矿冶研究院</v>
      </c>
      <c r="B891" s="3" t="s">
        <v>1806</v>
      </c>
      <c r="C891" s="4">
        <f>INDEX(msheas!$1:1878,MATCH(A891,msheas!D$1:D$999,0),5)</f>
        <v>0</v>
      </c>
      <c r="D891" s="4">
        <f>INDEX(msheas!$1:1878,MATCH(A891,msheas!D$1:D$999,0),6)</f>
        <v>0</v>
      </c>
      <c r="E891" s="4">
        <f>INDEX(msheas!$1:1878,MATCH(A891,msheas!D$1:D$999,0),7)</f>
        <v>0</v>
      </c>
      <c r="F891" s="4">
        <f>INDEX(msheas!$1:1878,MATCH(A891,msheas!D$1:D$999,0),8)</f>
        <v>12</v>
      </c>
      <c r="G891" s="4">
        <f>INDEX(msheas!$1:1878,MATCH(A891,msheas!D$1:D$999,0),9)</f>
        <v>12</v>
      </c>
      <c r="H891" s="5">
        <f>INDEX(msheas!$1:1878,MATCH(A891,msheas!D$1:D$999,0),10)</f>
        <v>0</v>
      </c>
    </row>
    <row r="892" spans="1:8" ht="14.25" customHeight="1">
      <c r="A892" s="2" t="str">
        <f>msheas!D713</f>
        <v>86404长沙矿山研究院</v>
      </c>
      <c r="B892" s="3" t="s">
        <v>1807</v>
      </c>
      <c r="C892" s="4">
        <f>INDEX(msheas!$1:1879,MATCH(A892,msheas!D$1:D$999,0),5)</f>
        <v>0</v>
      </c>
      <c r="D892" s="4">
        <f>INDEX(msheas!$1:1879,MATCH(A892,msheas!D$1:D$999,0),6)</f>
        <v>0</v>
      </c>
      <c r="E892" s="4">
        <f>INDEX(msheas!$1:1879,MATCH(A892,msheas!D$1:D$999,0),7)</f>
        <v>0</v>
      </c>
      <c r="F892" s="4">
        <f>INDEX(msheas!$1:1879,MATCH(A892,msheas!D$1:D$999,0),8)</f>
        <v>8</v>
      </c>
      <c r="G892" s="4">
        <f>INDEX(msheas!$1:1879,MATCH(A892,msheas!D$1:D$999,0),9)</f>
        <v>8</v>
      </c>
      <c r="H892" s="5">
        <f>INDEX(msheas!$1:1879,MATCH(A892,msheas!D$1:D$999,0),10)</f>
        <v>0</v>
      </c>
    </row>
    <row r="893" spans="2:8" ht="24.75" customHeight="1">
      <c r="B893" s="12" t="s">
        <v>1422</v>
      </c>
      <c r="C893" s="18">
        <f aca="true" t="shared" si="94" ref="C893:H893">SUM(C894:C895)</f>
        <v>8</v>
      </c>
      <c r="D893" s="18">
        <f t="shared" si="94"/>
        <v>8</v>
      </c>
      <c r="E893" s="18">
        <f t="shared" si="94"/>
        <v>0</v>
      </c>
      <c r="F893" s="18">
        <f t="shared" si="94"/>
        <v>46</v>
      </c>
      <c r="G893" s="18">
        <f t="shared" si="94"/>
        <v>46</v>
      </c>
      <c r="H893" s="19">
        <f t="shared" si="94"/>
        <v>0</v>
      </c>
    </row>
    <row r="894" spans="1:8" ht="14.25" customHeight="1">
      <c r="A894" s="2" t="str">
        <f>msheas!D714</f>
        <v>88901广东省社会科学院</v>
      </c>
      <c r="B894" s="3" t="s">
        <v>1808</v>
      </c>
      <c r="C894" s="4">
        <f>INDEX(msheas!$1:1882,MATCH(A894,msheas!D$1:D$999,0),5)</f>
        <v>0</v>
      </c>
      <c r="D894" s="4">
        <f>INDEX(msheas!$1:1882,MATCH(A894,msheas!D$1:D$999,0),6)</f>
        <v>0</v>
      </c>
      <c r="E894" s="4">
        <f>INDEX(msheas!$1:1882,MATCH(A894,msheas!D$1:D$999,0),7)</f>
        <v>0</v>
      </c>
      <c r="F894" s="4">
        <f>INDEX(msheas!$1:1882,MATCH(A894,msheas!D$1:D$999,0),8)</f>
        <v>28</v>
      </c>
      <c r="G894" s="4">
        <f>INDEX(msheas!$1:1882,MATCH(A894,msheas!D$1:D$999,0),9)</f>
        <v>28</v>
      </c>
      <c r="H894" s="5">
        <f>INDEX(msheas!$1:1882,MATCH(A894,msheas!D$1:D$999,0),10)</f>
        <v>0</v>
      </c>
    </row>
    <row r="895" spans="1:8" ht="14.25" customHeight="1">
      <c r="A895" s="2" t="str">
        <f>msheas!D715</f>
        <v>88911广东省心血管病研究所</v>
      </c>
      <c r="B895" s="3" t="s">
        <v>1809</v>
      </c>
      <c r="C895" s="4">
        <f>INDEX(msheas!$1:1883,MATCH(A895,msheas!D$1:D$999,0),5)</f>
        <v>8</v>
      </c>
      <c r="D895" s="4">
        <f>INDEX(msheas!$1:1883,MATCH(A895,msheas!D$1:D$999,0),6)</f>
        <v>8</v>
      </c>
      <c r="E895" s="4">
        <f>INDEX(msheas!$1:1883,MATCH(A895,msheas!D$1:D$999,0),7)</f>
        <v>0</v>
      </c>
      <c r="F895" s="4">
        <f>INDEX(msheas!$1:1883,MATCH(A895,msheas!D$1:D$999,0),8)</f>
        <v>18</v>
      </c>
      <c r="G895" s="4">
        <f>INDEX(msheas!$1:1883,MATCH(A895,msheas!D$1:D$999,0),9)</f>
        <v>18</v>
      </c>
      <c r="H895" s="5">
        <f>INDEX(msheas!$1:1883,MATCH(A895,msheas!D$1:D$999,0),10)</f>
        <v>0</v>
      </c>
    </row>
    <row r="896" spans="2:8" ht="24.75" customHeight="1">
      <c r="B896" s="12" t="s">
        <v>1476</v>
      </c>
      <c r="C896" s="18">
        <f aca="true" t="shared" si="95" ref="C896:H896">SUM(C897)</f>
        <v>0</v>
      </c>
      <c r="D896" s="18">
        <f t="shared" si="95"/>
        <v>0</v>
      </c>
      <c r="E896" s="18">
        <f t="shared" si="95"/>
        <v>0</v>
      </c>
      <c r="F896" s="18">
        <f t="shared" si="95"/>
        <v>133</v>
      </c>
      <c r="G896" s="18">
        <f t="shared" si="95"/>
        <v>80</v>
      </c>
      <c r="H896" s="19">
        <f t="shared" si="95"/>
        <v>53</v>
      </c>
    </row>
    <row r="897" spans="1:8" ht="14.25" customHeight="1">
      <c r="A897" s="2" t="str">
        <f>msheas!D719</f>
        <v>89101四川省社会科学院</v>
      </c>
      <c r="B897" s="3" t="s">
        <v>1810</v>
      </c>
      <c r="C897" s="4">
        <f>INDEX(msheas!$1:1885,MATCH(A897,msheas!D$1:D$999,0),5)</f>
        <v>0</v>
      </c>
      <c r="D897" s="4">
        <f>INDEX(msheas!$1:1885,MATCH(A897,msheas!D$1:D$999,0),6)</f>
        <v>0</v>
      </c>
      <c r="E897" s="4">
        <f>INDEX(msheas!$1:1885,MATCH(A897,msheas!D$1:D$999,0),7)</f>
        <v>0</v>
      </c>
      <c r="F897" s="4">
        <f>INDEX(msheas!$1:1885,MATCH(A897,msheas!D$1:D$999,0),8)</f>
        <v>133</v>
      </c>
      <c r="G897" s="4">
        <f>INDEX(msheas!$1:1885,MATCH(A897,msheas!D$1:D$999,0),9)</f>
        <v>80</v>
      </c>
      <c r="H897" s="5">
        <f>INDEX(msheas!$1:1885,MATCH(A897,msheas!D$1:D$999,0),10)</f>
        <v>53</v>
      </c>
    </row>
    <row r="898" spans="2:8" ht="24.75" customHeight="1">
      <c r="B898" s="12" t="s">
        <v>1504</v>
      </c>
      <c r="C898" s="18">
        <f aca="true" t="shared" si="96" ref="C898:H898">SUM(C899)</f>
        <v>0</v>
      </c>
      <c r="D898" s="18">
        <f t="shared" si="96"/>
        <v>0</v>
      </c>
      <c r="E898" s="18">
        <f t="shared" si="96"/>
        <v>0</v>
      </c>
      <c r="F898" s="18">
        <f t="shared" si="96"/>
        <v>16</v>
      </c>
      <c r="G898" s="18">
        <f t="shared" si="96"/>
        <v>16</v>
      </c>
      <c r="H898" s="19">
        <f t="shared" si="96"/>
        <v>0</v>
      </c>
    </row>
    <row r="899" spans="1:8" ht="14.25" customHeight="1">
      <c r="A899" s="2" t="str">
        <f>msheas!D724</f>
        <v>86401昆明贵金属研究所</v>
      </c>
      <c r="B899" s="3" t="s">
        <v>1811</v>
      </c>
      <c r="C899" s="4">
        <f>INDEX(msheas!$1:1887,MATCH(A899,msheas!D$1:D$999,0),5)</f>
        <v>0</v>
      </c>
      <c r="D899" s="4">
        <f>INDEX(msheas!$1:1887,MATCH(A899,msheas!D$1:D$999,0),6)</f>
        <v>0</v>
      </c>
      <c r="E899" s="4">
        <f>INDEX(msheas!$1:1887,MATCH(A899,msheas!D$1:D$999,0),7)</f>
        <v>0</v>
      </c>
      <c r="F899" s="4">
        <f>INDEX(msheas!$1:1887,MATCH(A899,msheas!D$1:D$999,0),8)</f>
        <v>16</v>
      </c>
      <c r="G899" s="4">
        <f>INDEX(msheas!$1:1887,MATCH(A899,msheas!D$1:D$999,0),9)</f>
        <v>16</v>
      </c>
      <c r="H899" s="5">
        <f>INDEX(msheas!$1:1887,MATCH(A899,msheas!D$1:D$999,0),10)</f>
        <v>0</v>
      </c>
    </row>
    <row r="900" spans="2:8" ht="24.75" customHeight="1">
      <c r="B900" s="12" t="s">
        <v>1521</v>
      </c>
      <c r="C900" s="18">
        <f aca="true" t="shared" si="97" ref="C900:H900">SUM(C901)</f>
        <v>0</v>
      </c>
      <c r="D900" s="18">
        <f t="shared" si="97"/>
        <v>0</v>
      </c>
      <c r="E900" s="18">
        <f t="shared" si="97"/>
        <v>0</v>
      </c>
      <c r="F900" s="18">
        <f t="shared" si="97"/>
        <v>10</v>
      </c>
      <c r="G900" s="18">
        <f t="shared" si="97"/>
        <v>10</v>
      </c>
      <c r="H900" s="19">
        <f t="shared" si="97"/>
        <v>0</v>
      </c>
    </row>
    <row r="901" spans="1:8" ht="14.25" customHeight="1">
      <c r="A901" s="2" t="str">
        <f>msheas!D726</f>
        <v>82304西安热工研究院有限公司</v>
      </c>
      <c r="B901" s="3" t="s">
        <v>1812</v>
      </c>
      <c r="C901" s="4">
        <f>INDEX(msheas!$1:1889,MATCH(A901,msheas!D$1:D$999,0),5)</f>
        <v>0</v>
      </c>
      <c r="D901" s="4">
        <f>INDEX(msheas!$1:1889,MATCH(A901,msheas!D$1:D$999,0),6)</f>
        <v>0</v>
      </c>
      <c r="E901" s="4">
        <f>INDEX(msheas!$1:1889,MATCH(A901,msheas!D$1:D$999,0),7)</f>
        <v>0</v>
      </c>
      <c r="F901" s="4">
        <f>INDEX(msheas!$1:1889,MATCH(A901,msheas!D$1:D$999,0),8)</f>
        <v>10</v>
      </c>
      <c r="G901" s="4">
        <f>INDEX(msheas!$1:1889,MATCH(A901,msheas!D$1:D$999,0),9)</f>
        <v>10</v>
      </c>
      <c r="H901" s="5">
        <f>INDEX(msheas!$1:1889,MATCH(A901,msheas!D$1:D$999,0),10)</f>
        <v>0</v>
      </c>
    </row>
    <row r="902" spans="2:8" ht="24.75" customHeight="1">
      <c r="B902" s="12" t="s">
        <v>1543</v>
      </c>
      <c r="C902" s="18">
        <f aca="true" t="shared" si="98" ref="C902:H902">SUM(C903)</f>
        <v>0</v>
      </c>
      <c r="D902" s="18">
        <f t="shared" si="98"/>
        <v>0</v>
      </c>
      <c r="E902" s="18">
        <f t="shared" si="98"/>
        <v>0</v>
      </c>
      <c r="F902" s="18">
        <f t="shared" si="98"/>
        <v>2</v>
      </c>
      <c r="G902" s="18">
        <f t="shared" si="98"/>
        <v>2</v>
      </c>
      <c r="H902" s="19">
        <f t="shared" si="98"/>
        <v>0</v>
      </c>
    </row>
    <row r="903" spans="1:8" ht="14.25" customHeight="1">
      <c r="A903" s="2" t="str">
        <f>msheas!D623</f>
        <v>83505天华化工机械及自动化研究设计院有限公司</v>
      </c>
      <c r="B903" s="15" t="s">
        <v>1813</v>
      </c>
      <c r="C903" s="16">
        <f>INDEX(msheas!$1:1891,MATCH(A903,msheas!D$1:D$999,0),5)</f>
        <v>0</v>
      </c>
      <c r="D903" s="16">
        <f>INDEX(msheas!$1:1891,MATCH(A903,msheas!D$1:D$999,0),6)</f>
        <v>0</v>
      </c>
      <c r="E903" s="16">
        <f>INDEX(msheas!$1:1891,MATCH(A903,msheas!D$1:D$999,0),7)</f>
        <v>0</v>
      </c>
      <c r="F903" s="16">
        <f>INDEX(msheas!$1:1891,MATCH(A903,msheas!D$1:D$999,0),8)</f>
        <v>2</v>
      </c>
      <c r="G903" s="16">
        <f>INDEX(msheas!$1:1891,MATCH(A903,msheas!D$1:D$999,0),9)</f>
        <v>2</v>
      </c>
      <c r="H903" s="17">
        <f>INDEX(msheas!$1:1891,MATCH(A903,msheas!D$1:D$999,0),10)</f>
        <v>0</v>
      </c>
    </row>
    <row r="904" spans="2:8" ht="14.25" customHeight="1">
      <c r="B904" s="46"/>
      <c r="C904" s="46"/>
      <c r="D904" s="46"/>
      <c r="E904" s="46"/>
      <c r="F904" s="46"/>
      <c r="G904" s="46"/>
      <c r="H904" s="46"/>
    </row>
    <row r="905" spans="2:8" ht="30" customHeight="1">
      <c r="B905" s="26" t="s">
        <v>1814</v>
      </c>
      <c r="C905" s="27">
        <f aca="true" t="shared" si="99" ref="C905:H905">SUM(C906:C920)</f>
        <v>225</v>
      </c>
      <c r="D905" s="27">
        <f t="shared" si="99"/>
        <v>225</v>
      </c>
      <c r="E905" s="27">
        <f t="shared" si="99"/>
        <v>0</v>
      </c>
      <c r="F905" s="27">
        <f t="shared" si="99"/>
        <v>776</v>
      </c>
      <c r="G905" s="27">
        <f t="shared" si="99"/>
        <v>536</v>
      </c>
      <c r="H905" s="28">
        <f t="shared" si="99"/>
        <v>240</v>
      </c>
    </row>
    <row r="906" spans="1:8" ht="14.25" customHeight="1">
      <c r="A906" s="2" t="str">
        <f>msheas!D626</f>
        <v>80000中共中央党校</v>
      </c>
      <c r="B906" s="3" t="s">
        <v>1815</v>
      </c>
      <c r="C906" s="4">
        <f>INDEX(msheas!$1:1894,MATCH(A906,msheas!D$1:D$999,0),5)</f>
        <v>225</v>
      </c>
      <c r="D906" s="4">
        <f>INDEX(msheas!$1:1894,MATCH(A906,msheas!D$1:D$999,0),6)</f>
        <v>225</v>
      </c>
      <c r="E906" s="4">
        <f>INDEX(msheas!$1:1894,MATCH(A906,msheas!D$1:D$999,0),7)</f>
        <v>0</v>
      </c>
      <c r="F906" s="4">
        <f>INDEX(msheas!$1:1894,MATCH(A906,msheas!D$1:D$999,0),8)</f>
        <v>170</v>
      </c>
      <c r="G906" s="4">
        <f>INDEX(msheas!$1:1894,MATCH(A906,msheas!D$1:D$999,0),9)</f>
        <v>130</v>
      </c>
      <c r="H906" s="5">
        <f>INDEX(msheas!$1:1894,MATCH(A906,msheas!D$1:D$999,0),10)</f>
        <v>40</v>
      </c>
    </row>
    <row r="907" spans="1:8" ht="14.25" customHeight="1">
      <c r="A907" s="2" t="str">
        <f>msheas!D778</f>
        <v>89611中共北京市委党校</v>
      </c>
      <c r="B907" s="3" t="s">
        <v>1816</v>
      </c>
      <c r="C907" s="4">
        <f>INDEX(msheas!$1:1895,MATCH(A907,msheas!D$1:D$999,0),5)</f>
        <v>0</v>
      </c>
      <c r="D907" s="4">
        <f>INDEX(msheas!$1:1895,MATCH(A907,msheas!D$1:D$999,0),6)</f>
        <v>0</v>
      </c>
      <c r="E907" s="4">
        <f>INDEX(msheas!$1:1895,MATCH(A907,msheas!D$1:D$999,0),7)</f>
        <v>0</v>
      </c>
      <c r="F907" s="4">
        <f>INDEX(msheas!$1:1895,MATCH(A907,msheas!D$1:D$999,0),8)</f>
        <v>30</v>
      </c>
      <c r="G907" s="4">
        <f>INDEX(msheas!$1:1895,MATCH(A907,msheas!D$1:D$999,0),9)</f>
        <v>30</v>
      </c>
      <c r="H907" s="5">
        <f>INDEX(msheas!$1:1895,MATCH(A907,msheas!D$1:D$999,0),10)</f>
        <v>0</v>
      </c>
    </row>
    <row r="908" spans="1:8" ht="14.25" customHeight="1">
      <c r="A908" s="2" t="str">
        <f>msheas!D627</f>
        <v>86408中共辽宁省委党校</v>
      </c>
      <c r="B908" s="3" t="s">
        <v>1817</v>
      </c>
      <c r="C908" s="4">
        <f>INDEX(msheas!$1:1896,MATCH(A908,msheas!D$1:D$999,0),5)</f>
        <v>0</v>
      </c>
      <c r="D908" s="4">
        <f>INDEX(msheas!$1:1896,MATCH(A908,msheas!D$1:D$999,0),6)</f>
        <v>0</v>
      </c>
      <c r="E908" s="4">
        <f>INDEX(msheas!$1:1896,MATCH(A908,msheas!D$1:D$999,0),7)</f>
        <v>0</v>
      </c>
      <c r="F908" s="4">
        <f>INDEX(msheas!$1:1896,MATCH(A908,msheas!D$1:D$999,0),8)</f>
        <v>10</v>
      </c>
      <c r="G908" s="4">
        <f>INDEX(msheas!$1:1896,MATCH(A908,msheas!D$1:D$999,0),9)</f>
        <v>10</v>
      </c>
      <c r="H908" s="5">
        <f>INDEX(msheas!$1:1896,MATCH(A908,msheas!D$1:D$999,0),10)</f>
        <v>0</v>
      </c>
    </row>
    <row r="909" spans="1:8" ht="14.25" customHeight="1">
      <c r="A909" s="2" t="str">
        <f>msheas!D779</f>
        <v>89622中共吉林省委党校</v>
      </c>
      <c r="B909" s="3" t="s">
        <v>1818</v>
      </c>
      <c r="C909" s="4">
        <f>INDEX(msheas!$1:1897,MATCH(A909,msheas!D$1:D$999,0),5)</f>
        <v>0</v>
      </c>
      <c r="D909" s="4">
        <f>INDEX(msheas!$1:1897,MATCH(A909,msheas!D$1:D$999,0),6)</f>
        <v>0</v>
      </c>
      <c r="E909" s="4">
        <f>INDEX(msheas!$1:1897,MATCH(A909,msheas!D$1:D$999,0),7)</f>
        <v>0</v>
      </c>
      <c r="F909" s="4">
        <f>INDEX(msheas!$1:1897,MATCH(A909,msheas!D$1:D$999,0),8)</f>
        <v>70</v>
      </c>
      <c r="G909" s="4">
        <f>INDEX(msheas!$1:1897,MATCH(A909,msheas!D$1:D$999,0),9)</f>
        <v>30</v>
      </c>
      <c r="H909" s="5">
        <f>INDEX(msheas!$1:1897,MATCH(A909,msheas!D$1:D$999,0),10)</f>
        <v>40</v>
      </c>
    </row>
    <row r="910" spans="1:8" ht="14.25" customHeight="1">
      <c r="A910" s="2" t="str">
        <f>msheas!D628</f>
        <v>89623中共黑龙江省委党校</v>
      </c>
      <c r="B910" s="3" t="s">
        <v>1819</v>
      </c>
      <c r="C910" s="4">
        <f>INDEX(msheas!$1:1898,MATCH(A910,msheas!D$1:D$999,0),5)</f>
        <v>0</v>
      </c>
      <c r="D910" s="4">
        <f>INDEX(msheas!$1:1898,MATCH(A910,msheas!D$1:D$999,0),6)</f>
        <v>0</v>
      </c>
      <c r="E910" s="4">
        <f>INDEX(msheas!$1:1898,MATCH(A910,msheas!D$1:D$999,0),7)</f>
        <v>0</v>
      </c>
      <c r="F910" s="4">
        <f>INDEX(msheas!$1:1898,MATCH(A910,msheas!D$1:D$999,0),8)</f>
        <v>30</v>
      </c>
      <c r="G910" s="4">
        <f>INDEX(msheas!$1:1898,MATCH(A910,msheas!D$1:D$999,0),9)</f>
        <v>30</v>
      </c>
      <c r="H910" s="5">
        <f>INDEX(msheas!$1:1898,MATCH(A910,msheas!D$1:D$999,0),10)</f>
        <v>0</v>
      </c>
    </row>
    <row r="911" spans="1:8" ht="14.25" customHeight="1">
      <c r="A911" s="2" t="str">
        <f>msheas!D629</f>
        <v>89631中共上海市委党校</v>
      </c>
      <c r="B911" s="3" t="s">
        <v>1820</v>
      </c>
      <c r="C911" s="4">
        <f>INDEX(msheas!$1:1899,MATCH(A911,msheas!D$1:D$999,0),5)</f>
        <v>0</v>
      </c>
      <c r="D911" s="4">
        <f>INDEX(msheas!$1:1899,MATCH(A911,msheas!D$1:D$999,0),6)</f>
        <v>0</v>
      </c>
      <c r="E911" s="4">
        <f>INDEX(msheas!$1:1899,MATCH(A911,msheas!D$1:D$999,0),7)</f>
        <v>0</v>
      </c>
      <c r="F911" s="4">
        <f>INDEX(msheas!$1:1899,MATCH(A911,msheas!D$1:D$999,0),8)</f>
        <v>50</v>
      </c>
      <c r="G911" s="4">
        <f>INDEX(msheas!$1:1899,MATCH(A911,msheas!D$1:D$999,0),9)</f>
        <v>30</v>
      </c>
      <c r="H911" s="5">
        <f>INDEX(msheas!$1:1899,MATCH(A911,msheas!D$1:D$999,0),10)</f>
        <v>20</v>
      </c>
    </row>
    <row r="912" spans="1:8" ht="14.25" customHeight="1">
      <c r="A912" s="2" t="str">
        <f>msheas!D630</f>
        <v>89632中共江苏省委党校</v>
      </c>
      <c r="B912" s="3" t="s">
        <v>1821</v>
      </c>
      <c r="C912" s="4">
        <f>INDEX(msheas!$1:1900,MATCH(A912,msheas!D$1:D$999,0),5)</f>
        <v>0</v>
      </c>
      <c r="D912" s="4">
        <f>INDEX(msheas!$1:1900,MATCH(A912,msheas!D$1:D$999,0),6)</f>
        <v>0</v>
      </c>
      <c r="E912" s="4">
        <f>INDEX(msheas!$1:1900,MATCH(A912,msheas!D$1:D$999,0),7)</f>
        <v>0</v>
      </c>
      <c r="F912" s="4">
        <f>INDEX(msheas!$1:1900,MATCH(A912,msheas!D$1:D$999,0),8)</f>
        <v>42</v>
      </c>
      <c r="G912" s="4">
        <f>INDEX(msheas!$1:1900,MATCH(A912,msheas!D$1:D$999,0),9)</f>
        <v>42</v>
      </c>
      <c r="H912" s="5">
        <f>INDEX(msheas!$1:1900,MATCH(A912,msheas!D$1:D$999,0),10)</f>
        <v>0</v>
      </c>
    </row>
    <row r="913" spans="1:8" ht="14.25" customHeight="1">
      <c r="A913" s="2" t="str">
        <f>msheas!D631</f>
        <v>89633中共浙江省委党校</v>
      </c>
      <c r="B913" s="3" t="s">
        <v>1822</v>
      </c>
      <c r="C913" s="4">
        <f>INDEX(msheas!$1:1901,MATCH(A913,msheas!D$1:D$999,0),5)</f>
        <v>0</v>
      </c>
      <c r="D913" s="4">
        <f>INDEX(msheas!$1:1901,MATCH(A913,msheas!D$1:D$999,0),6)</f>
        <v>0</v>
      </c>
      <c r="E913" s="4">
        <f>INDEX(msheas!$1:1901,MATCH(A913,msheas!D$1:D$999,0),7)</f>
        <v>0</v>
      </c>
      <c r="F913" s="4">
        <f>INDEX(msheas!$1:1901,MATCH(A913,msheas!D$1:D$999,0),8)</f>
        <v>50</v>
      </c>
      <c r="G913" s="4">
        <f>INDEX(msheas!$1:1901,MATCH(A913,msheas!D$1:D$999,0),9)</f>
        <v>30</v>
      </c>
      <c r="H913" s="5">
        <f>INDEX(msheas!$1:1901,MATCH(A913,msheas!D$1:D$999,0),10)</f>
        <v>20</v>
      </c>
    </row>
    <row r="914" spans="1:8" ht="14.25" customHeight="1">
      <c r="A914" s="2" t="str">
        <f>msheas!D632</f>
        <v>86411中共山东省委党校</v>
      </c>
      <c r="B914" s="3" t="s">
        <v>1823</v>
      </c>
      <c r="C914" s="4">
        <f>INDEX(msheas!$1:1902,MATCH(A914,msheas!D$1:D$999,0),5)</f>
        <v>0</v>
      </c>
      <c r="D914" s="4">
        <f>INDEX(msheas!$1:1902,MATCH(A914,msheas!D$1:D$999,0),6)</f>
        <v>0</v>
      </c>
      <c r="E914" s="4">
        <f>INDEX(msheas!$1:1902,MATCH(A914,msheas!D$1:D$999,0),7)</f>
        <v>0</v>
      </c>
      <c r="F914" s="4">
        <f>INDEX(msheas!$1:1902,MATCH(A914,msheas!D$1:D$999,0),8)</f>
        <v>40</v>
      </c>
      <c r="G914" s="4">
        <f>INDEX(msheas!$1:1902,MATCH(A914,msheas!D$1:D$999,0),9)</f>
        <v>20</v>
      </c>
      <c r="H914" s="5">
        <f>INDEX(msheas!$1:1902,MATCH(A914,msheas!D$1:D$999,0),10)</f>
        <v>20</v>
      </c>
    </row>
    <row r="915" spans="1:8" ht="14.25" customHeight="1">
      <c r="A915" s="2" t="str">
        <f>msheas!D633</f>
        <v>89642中共湖北省委党校</v>
      </c>
      <c r="B915" s="3" t="s">
        <v>1824</v>
      </c>
      <c r="C915" s="4">
        <f>INDEX(msheas!$1:1903,MATCH(A915,msheas!D$1:D$999,0),5)</f>
        <v>0</v>
      </c>
      <c r="D915" s="4">
        <f>INDEX(msheas!$1:1903,MATCH(A915,msheas!D$1:D$999,0),6)</f>
        <v>0</v>
      </c>
      <c r="E915" s="4">
        <f>INDEX(msheas!$1:1903,MATCH(A915,msheas!D$1:D$999,0),7)</f>
        <v>0</v>
      </c>
      <c r="F915" s="4">
        <f>INDEX(msheas!$1:1903,MATCH(A915,msheas!D$1:D$999,0),8)</f>
        <v>40</v>
      </c>
      <c r="G915" s="4">
        <f>INDEX(msheas!$1:1903,MATCH(A915,msheas!D$1:D$999,0),9)</f>
        <v>20</v>
      </c>
      <c r="H915" s="5">
        <f>INDEX(msheas!$1:1903,MATCH(A915,msheas!D$1:D$999,0),10)</f>
        <v>20</v>
      </c>
    </row>
    <row r="916" spans="1:8" ht="14.25" customHeight="1">
      <c r="A916" s="2" t="str">
        <f>msheas!D780</f>
        <v>89643中共湖南省委党校</v>
      </c>
      <c r="B916" s="3" t="s">
        <v>1825</v>
      </c>
      <c r="C916" s="4">
        <f>INDEX(msheas!$1:1904,MATCH(A916,msheas!D$1:D$999,0),5)</f>
        <v>0</v>
      </c>
      <c r="D916" s="4">
        <f>INDEX(msheas!$1:1904,MATCH(A916,msheas!D$1:D$999,0),6)</f>
        <v>0</v>
      </c>
      <c r="E916" s="4">
        <f>INDEX(msheas!$1:1904,MATCH(A916,msheas!D$1:D$999,0),7)</f>
        <v>0</v>
      </c>
      <c r="F916" s="4">
        <f>INDEX(msheas!$1:1904,MATCH(A916,msheas!D$1:D$999,0),8)</f>
        <v>48</v>
      </c>
      <c r="G916" s="4">
        <f>INDEX(msheas!$1:1904,MATCH(A916,msheas!D$1:D$999,0),9)</f>
        <v>28</v>
      </c>
      <c r="H916" s="5">
        <f>INDEX(msheas!$1:1904,MATCH(A916,msheas!D$1:D$999,0),10)</f>
        <v>20</v>
      </c>
    </row>
    <row r="917" spans="1:8" ht="14.25" customHeight="1">
      <c r="A917" s="2" t="str">
        <f>msheas!D634</f>
        <v>86406中共广东省委党校</v>
      </c>
      <c r="B917" s="3" t="s">
        <v>1826</v>
      </c>
      <c r="C917" s="4">
        <f>INDEX(msheas!$1:1905,MATCH(A917,msheas!D$1:D$999,0),5)</f>
        <v>0</v>
      </c>
      <c r="D917" s="4">
        <f>INDEX(msheas!$1:1905,MATCH(A917,msheas!D$1:D$999,0),6)</f>
        <v>0</v>
      </c>
      <c r="E917" s="4">
        <f>INDEX(msheas!$1:1905,MATCH(A917,msheas!D$1:D$999,0),7)</f>
        <v>0</v>
      </c>
      <c r="F917" s="4">
        <f>INDEX(msheas!$1:1905,MATCH(A917,msheas!D$1:D$999,0),8)</f>
        <v>60</v>
      </c>
      <c r="G917" s="4">
        <f>INDEX(msheas!$1:1905,MATCH(A917,msheas!D$1:D$999,0),9)</f>
        <v>40</v>
      </c>
      <c r="H917" s="5">
        <f>INDEX(msheas!$1:1905,MATCH(A917,msheas!D$1:D$999,0),10)</f>
        <v>20</v>
      </c>
    </row>
    <row r="918" spans="1:8" ht="14.25" customHeight="1">
      <c r="A918" s="2" t="str">
        <f>msheas!D635</f>
        <v>86415中共重庆市委党校</v>
      </c>
      <c r="B918" s="3" t="s">
        <v>1827</v>
      </c>
      <c r="C918" s="4">
        <f>INDEX(msheas!$1:1906,MATCH(A918,msheas!D$1:D$999,0),5)</f>
        <v>0</v>
      </c>
      <c r="D918" s="4">
        <f>INDEX(msheas!$1:1906,MATCH(A918,msheas!D$1:D$999,0),6)</f>
        <v>0</v>
      </c>
      <c r="E918" s="4">
        <f>INDEX(msheas!$1:1906,MATCH(A918,msheas!D$1:D$999,0),7)</f>
        <v>0</v>
      </c>
      <c r="F918" s="4">
        <f>INDEX(msheas!$1:1906,MATCH(A918,msheas!D$1:D$999,0),8)</f>
        <v>40</v>
      </c>
      <c r="G918" s="4">
        <f>INDEX(msheas!$1:1906,MATCH(A918,msheas!D$1:D$999,0),9)</f>
        <v>20</v>
      </c>
      <c r="H918" s="5">
        <f>INDEX(msheas!$1:1906,MATCH(A918,msheas!D$1:D$999,0),10)</f>
        <v>20</v>
      </c>
    </row>
    <row r="919" spans="1:8" ht="14.25" customHeight="1">
      <c r="A919" s="2" t="str">
        <f>msheas!D636</f>
        <v>89651中共四川省委党校</v>
      </c>
      <c r="B919" s="3" t="s">
        <v>1828</v>
      </c>
      <c r="C919" s="4">
        <f>INDEX(msheas!$1:1907,MATCH(A919,msheas!D$1:D$999,0),5)</f>
        <v>0</v>
      </c>
      <c r="D919" s="4">
        <f>INDEX(msheas!$1:1907,MATCH(A919,msheas!D$1:D$999,0),6)</f>
        <v>0</v>
      </c>
      <c r="E919" s="4">
        <f>INDEX(msheas!$1:1907,MATCH(A919,msheas!D$1:D$999,0),7)</f>
        <v>0</v>
      </c>
      <c r="F919" s="4">
        <f>INDEX(msheas!$1:1907,MATCH(A919,msheas!D$1:D$999,0),8)</f>
        <v>66</v>
      </c>
      <c r="G919" s="4">
        <f>INDEX(msheas!$1:1907,MATCH(A919,msheas!D$1:D$999,0),9)</f>
        <v>46</v>
      </c>
      <c r="H919" s="5">
        <f>INDEX(msheas!$1:1907,MATCH(A919,msheas!D$1:D$999,0),10)</f>
        <v>20</v>
      </c>
    </row>
    <row r="920" spans="1:8" ht="14.25" customHeight="1">
      <c r="A920" s="2" t="str">
        <f>msheas!D637</f>
        <v>89661中共陕西省委党校</v>
      </c>
      <c r="B920" s="15" t="s">
        <v>1829</v>
      </c>
      <c r="C920" s="16">
        <f>INDEX(msheas!$1:1908,MATCH(A920,msheas!D$1:D$999,0),5)</f>
        <v>0</v>
      </c>
      <c r="D920" s="16">
        <f>INDEX(msheas!$1:1908,MATCH(A920,msheas!D$1:D$999,0),6)</f>
        <v>0</v>
      </c>
      <c r="E920" s="16">
        <f>INDEX(msheas!$1:1908,MATCH(A920,msheas!D$1:D$999,0),7)</f>
        <v>0</v>
      </c>
      <c r="F920" s="16">
        <f>INDEX(msheas!$1:1908,MATCH(A920,msheas!D$1:D$999,0),8)</f>
        <v>30</v>
      </c>
      <c r="G920" s="16">
        <f>INDEX(msheas!$1:1908,MATCH(A920,msheas!D$1:D$999,0),9)</f>
        <v>30</v>
      </c>
      <c r="H920" s="17">
        <f>INDEX(msheas!$1:1908,MATCH(A920,msheas!D$1:D$999,0),10)</f>
        <v>0</v>
      </c>
    </row>
  </sheetData>
  <sheetProtection/>
  <mergeCells count="15">
    <mergeCell ref="B637:H637"/>
    <mergeCell ref="B904:H904"/>
    <mergeCell ref="B4:B7"/>
    <mergeCell ref="C5:C7"/>
    <mergeCell ref="D6:D7"/>
    <mergeCell ref="E6:E7"/>
    <mergeCell ref="F5:F7"/>
    <mergeCell ref="G6:G7"/>
    <mergeCell ref="B2:H2"/>
    <mergeCell ref="B3:H3"/>
    <mergeCell ref="C4:E4"/>
    <mergeCell ref="F4:H4"/>
    <mergeCell ref="H6:H7"/>
    <mergeCell ref="D5:E5"/>
    <mergeCell ref="G5:H5"/>
  </mergeCells>
  <printOptions horizontalCentered="1"/>
  <pageMargins left="0.5902777777777778" right="0.5111111111111111" top="0.9840277777777777" bottom="0.9840277777777777" header="0.5111111111111111" footer="0.5902777777777778"/>
  <pageSetup fitToHeight="0" horizontalDpi="600" verticalDpi="600" orientation="portrait" paperSize="9" r:id="rId1"/>
  <headerFooter alignWithMargins="0">
    <oddFooter xml:space="preserve">&amp;C&amp;11 &amp;P </oddFooter>
  </headerFooter>
  <rowBreaks count="21" manualBreakCount="21">
    <brk id="45" min="1" max="7" man="1"/>
    <brk id="89" min="1" max="7" man="1"/>
    <brk id="126" min="1" max="7" man="1"/>
    <brk id="165" min="1" max="7" man="1"/>
    <brk id="209" min="1" max="7" man="1"/>
    <brk id="253" min="1" max="7" man="1"/>
    <brk id="297" min="1" max="7" man="1"/>
    <brk id="341" min="1" max="7" man="1"/>
    <brk id="385" min="1" max="7" man="1"/>
    <brk id="429" min="1" max="7" man="1"/>
    <brk id="473" min="1" max="7" man="1"/>
    <brk id="517" min="1" max="7" man="1"/>
    <brk id="561" min="1" max="7" man="1"/>
    <brk id="604" min="1" max="7" man="1"/>
    <brk id="644" min="1" max="7" man="1"/>
    <brk id="685" min="1" max="7" man="1"/>
    <brk id="731" min="1" max="7" man="1"/>
    <brk id="772" min="1" max="7" man="1"/>
    <brk id="808" min="1" max="7" man="1"/>
    <brk id="849" min="1" max="7" man="1"/>
    <brk id="88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jybjhc</cp:lastModifiedBy>
  <cp:lastPrinted>2015-04-07T01:44:40Z</cp:lastPrinted>
  <dcterms:created xsi:type="dcterms:W3CDTF">2015-01-04T06:29:14Z</dcterms:created>
  <dcterms:modified xsi:type="dcterms:W3CDTF">2015-04-07T01:52:24Z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